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2"/>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endiciones/01.MINISTERIO DE CULTURAS/MINCAP 2024/03 MARZO 2024/01 Informe Marzo 2024/02 Formulario de levantamiento de información/"/>
    </mc:Choice>
  </mc:AlternateContent>
  <xr:revisionPtr revIDLastSave="2122" documentId="8_{2D997AE2-4D80-42E5-B16C-D81BE557E33A}" xr6:coauthVersionLast="47" xr6:coauthVersionMax="47" xr10:uidLastSave="{152F2873-2A8B-4C53-8E3B-9909C71C7718}"/>
  <bookViews>
    <workbookView xWindow="-120" yWindow="-120" windowWidth="29040" windowHeight="15840" tabRatio="897" firstSheet="5" activeTab="4"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4" hidden="1">'5. COMPROMISOS'!$C$6:$X$6</definedName>
    <definedName name="_xlnm._FilterDatabase" localSheetId="6" hidden="1">'7. ESTABLECIMIENTOS'!$I$4:$J$4</definedName>
    <definedName name="_xlnm._FilterDatabase" localSheetId="5" hidden="1">'6. ACTIVIDADES'!$A$6:$WWH$16</definedName>
    <definedName name="Extranjero" localSheetId="0">[1]Listas!$C$12:$C$225</definedName>
    <definedName name="Extranjero" localSheetId="9">[2]Listas!$C$12:$C$225</definedName>
    <definedName name="Extranjero" localSheetId="3">[1]Listas!$C$12:$C$225</definedName>
    <definedName name="Extranjero" localSheetId="5">[3]Listas!$C$12:$C$225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4">#REF!</definedName>
    <definedName name="Función" localSheetId="5">'6.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 i="28" l="1"/>
  <c r="Q13" i="28"/>
  <c r="Q8" i="28"/>
  <c r="Q7" i="28"/>
  <c r="H13" i="37"/>
  <c r="Q12" i="33"/>
  <c r="Q14" i="33"/>
  <c r="Q13" i="33"/>
  <c r="I15" i="33"/>
  <c r="I45" i="32"/>
  <c r="Q11" i="33"/>
  <c r="Q10" i="33"/>
  <c r="Q23" i="28"/>
  <c r="Q22" i="28"/>
  <c r="Q9" i="33"/>
  <c r="Q8" i="33"/>
  <c r="Q7" i="33" l="1"/>
  <c r="Q15" i="33" l="1"/>
  <c r="P15" i="33"/>
  <c r="O15" i="33"/>
  <c r="D15" i="5" l="1"/>
  <c r="D5" i="38" l="1"/>
  <c r="I26" i="28" l="1"/>
  <c r="D25" i="5" l="1"/>
  <c r="D30" i="5" s="1"/>
  <c r="E15" i="5"/>
  <c r="E25" i="5"/>
  <c r="F15" i="5"/>
  <c r="F30" i="5" s="1"/>
  <c r="F25" i="5"/>
  <c r="G15" i="5"/>
  <c r="G25" i="5"/>
  <c r="G30" i="5" s="1"/>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E30" i="5" l="1"/>
  <c r="O25" i="5"/>
  <c r="O15" i="5"/>
  <c r="C30" i="5"/>
  <c r="O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alvarado</author>
    <author>Cote</author>
  </authors>
  <commentList>
    <comment ref="O3" authorId="0" shapeId="0" xr:uid="{FC650A7E-97DB-49D5-BA7C-F955D8C0710A}">
      <text>
        <r>
          <rPr>
            <sz val="9"/>
            <color indexed="81"/>
            <rFont val="Tahoma"/>
            <family val="2"/>
          </rPr>
          <t>Para el caso de las actividades virtuales / remotas, deben ingresar los datos que arrojen las respectivas plataformas hasta la fecha de corte del informe (último día del mes).</t>
        </r>
      </text>
    </comment>
    <comment ref="F4" authorId="1" shapeId="0" xr:uid="{00000000-0006-0000-0600-00000100000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<sst xmlns="http://schemas.openxmlformats.org/spreadsheetml/2006/main" count="2005" uniqueCount="952">
  <si>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</si>
  <si>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</si>
  <si>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</si>
  <si>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2024</t>
  </si>
  <si>
    <t>Resolución - Fecha</t>
  </si>
  <si>
    <t>REX N° 277 del 14-02-2024</t>
  </si>
  <si>
    <t>Razón Social</t>
  </si>
  <si>
    <t>Fundación Festival Internacional Teatro a Mil</t>
  </si>
  <si>
    <t>Rol Único Trinutario</t>
  </si>
  <si>
    <t>65.409.160-9</t>
  </si>
  <si>
    <t>Domicilio Legal</t>
  </si>
  <si>
    <t>Marchant Pereira 201, Oficina 201, Providencia</t>
  </si>
  <si>
    <t>Representante Legal</t>
  </si>
  <si>
    <t>Carmen Angélica Romero Quero</t>
  </si>
  <si>
    <t>Teléfono</t>
  </si>
  <si>
    <t>56 - 22 925 03 10</t>
  </si>
  <si>
    <t>Correo Electrónico</t>
  </si>
  <si>
    <t>carmen@fundacionteatroamil.cl / vania@fundacionteatroamil.cl</t>
  </si>
  <si>
    <t>Sitio Web Institucional</t>
  </si>
  <si>
    <t>www.teatroamil.cl</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</si>
  <si>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</si>
  <si>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</si>
  <si>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</si>
  <si>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</si>
  <si>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</si>
  <si>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</si>
  <si>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</si>
  <si>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</si>
  <si>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</si>
  <si>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</si>
  <si>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</si>
  <si>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</si>
  <si>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</si>
  <si>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</si>
  <si>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</si>
  <si>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</si>
  <si>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</si>
  <si>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</si>
  <si>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</si>
  <si>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</si>
  <si>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</si>
  <si>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</si>
  <si>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</si>
  <si>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</si>
  <si>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</si>
  <si>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</si>
  <si>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</si>
  <si>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</si>
  <si>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</si>
  <si>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</si>
  <si>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</si>
  <si>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 / Intereses y reajustes</t>
  </si>
  <si>
    <t>TOTAL</t>
  </si>
  <si>
    <t>EGRESOS</t>
  </si>
  <si>
    <t>Monto Total Ejecutado 2024</t>
  </si>
  <si>
    <t>GASTOS DE OPERACIÓN</t>
  </si>
  <si>
    <t>GASTOS DE DIFUSIÓN</t>
  </si>
  <si>
    <t>GASTOS DE INVERSIÓN</t>
  </si>
  <si>
    <t>GASTOS DE PERSONAL</t>
  </si>
  <si>
    <t>OTROS GASTOS</t>
  </si>
  <si>
    <t xml:space="preserve">Gastos de administración, funcionamiento de oficina, comunicaciones, arriendos, entre otros. </t>
  </si>
  <si>
    <t>RESUMEN PRESUPUESTARIO</t>
  </si>
  <si>
    <t>UTILIDAD O PÉRDIDA DEL PERÍODO</t>
  </si>
  <si>
    <t>Total 2024</t>
  </si>
  <si>
    <t>Cabe señalar que a la fecha del informe, los meses informados aún no están cerrados contablemente. Pero las diferencias son marginales en cuanto al valor total final.</t>
  </si>
  <si>
    <t>3. OTROS APORTES ADICIONALES A TRANSFERENCIA CORRIENTE</t>
  </si>
  <si>
    <r>
      <rPr>
        <u/>
        <sz val="9"/>
        <color rgb="FF000000"/>
        <rFont val="Verdana"/>
      </rPr>
      <t>Instrucción</t>
    </r>
    <r>
      <rPr>
        <sz val="9"/>
        <color rgb="FF000000"/>
        <rFont val="Verdana"/>
      </rPr>
      <t xml:space="preserve">: deberá llenar esta pestaña de forma </t>
    </r>
    <r>
      <rPr>
        <u/>
        <sz val="9"/>
        <color rgb="FF000000"/>
        <rFont val="Verdana"/>
      </rPr>
      <t>mensual</t>
    </r>
    <r>
      <rPr>
        <sz val="9"/>
        <color rgb="FF000000"/>
        <rFont val="Verdana"/>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</si>
  <si>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</si>
  <si>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</si>
  <si>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</si>
  <si>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</si>
  <si>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</si>
  <si>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</si>
  <si>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</si>
  <si>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</si>
  <si>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</si>
  <si>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</si>
  <si>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ENERO</t>
  </si>
  <si>
    <t>FUNDACIÓN TIEMPOS NUEVOS</t>
  </si>
  <si>
    <t>Empresa Privada</t>
  </si>
  <si>
    <t>Monetario</t>
  </si>
  <si>
    <t>FESTIVAL INTERNACIONAL TEATRO A MIL 2024</t>
  </si>
  <si>
    <t>FINANCIAMIENTO DE PROYECTO</t>
  </si>
  <si>
    <t>28 DÍAS</t>
  </si>
  <si>
    <t>I. MUNICIPALIDAD DE MAIPU</t>
  </si>
  <si>
    <t>Municipio</t>
  </si>
  <si>
    <t>I. MUNICIPALIDAD DE LO ESPEJO</t>
  </si>
  <si>
    <t>CORP. CULT. DE LO BARNECHEA</t>
  </si>
  <si>
    <t>CORP. CULT. DE VITACURA</t>
  </si>
  <si>
    <t>CORP. EMPRES. PARA EL DESARR. DE TIL TIL</t>
  </si>
  <si>
    <t>CORP. CULT. MUNICIPAL DE LA COMUNA DE CHILLAN</t>
  </si>
  <si>
    <t>I. MUNICIPALIDAD DE QUINTA NORMAL</t>
  </si>
  <si>
    <t>EMBAJADA DE AUSTRIA</t>
  </si>
  <si>
    <t>SOUTHBRIDGE CIA. DE SEGUROS GENERALES</t>
  </si>
  <si>
    <t>FEBRERO</t>
  </si>
  <si>
    <t>I. MUNICIPALIDAD DE RENCA</t>
  </si>
  <si>
    <t>CORP. CULT. DE LA GRANJA</t>
  </si>
  <si>
    <t>I. MUNICIPALIDAD DE BUIN</t>
  </si>
  <si>
    <t>I. MUNICIPALIDAD DE CASABLANCA</t>
  </si>
  <si>
    <t>I. MUNICIPALIDAD DE MACHALÍ</t>
  </si>
  <si>
    <t>I. MUNICIPALIDAD DE MELIPILLA</t>
  </si>
  <si>
    <t>CORP. CULT. DE SAN JOAQUÍN</t>
  </si>
  <si>
    <t>I. MUNICIPALIDAD DE LAMPA</t>
  </si>
  <si>
    <t>CORP. CULT. DE PUENTE ALTO</t>
  </si>
  <si>
    <t>I. MUNICIPALIDAD DE CERRILLOS</t>
  </si>
  <si>
    <t>I. MUNICIPALIDAD DE COQUIMBO</t>
  </si>
  <si>
    <t>I. MUNICIPALIDAD DE TEMUCO</t>
  </si>
  <si>
    <t>CORP. MUNICIPAL DE CULTURA DE PAINE</t>
  </si>
  <si>
    <t>CORP. MUNICIPAL DE SAN MIGUEL</t>
  </si>
  <si>
    <t>I. MUNICIPALIDAD DE ISLA DE MAIPO</t>
  </si>
  <si>
    <t>I. MUNICIPALIDAD DE SAN BERNARDO</t>
  </si>
  <si>
    <t>CORP. MUNICIAPL DEL ARTE Y LA CULTURA DE TALAGANTE</t>
  </si>
  <si>
    <t>I. MUNICIPALIDAD DE PEDRO AGUIRRE CERDA</t>
  </si>
  <si>
    <t>CORP. CULTURAL DE ÑUÑOA</t>
  </si>
  <si>
    <t>CORP. DE CULTURA Y PATRIMONIO DE INDEPENDENCIA</t>
  </si>
  <si>
    <t>CORP. CULTURAL DE LA PINTANA</t>
  </si>
  <si>
    <t>CAMARA CHILENA CANADIENSE DE COMERCIO</t>
  </si>
  <si>
    <t>EMBAJADA DE AUSTRALIA</t>
  </si>
  <si>
    <t>MARZO</t>
  </si>
  <si>
    <t>ILUSTRE MUNICIPALIDAD DE EL BOSQUE</t>
  </si>
  <si>
    <t>ILUSTRE MUNICIPALIDAD DE CONCEPCIÓN</t>
  </si>
  <si>
    <t>CORPORACIÓN TEATRO REGIONAL DEL BIOBIO</t>
  </si>
  <si>
    <t>Empresa Pública</t>
  </si>
  <si>
    <t>ILUSTRE MUNICIPALIDAD DE CERRO NAVIA</t>
  </si>
  <si>
    <t>ILUSTRE MUNICIPALIDAD DE PEÑAFLOR</t>
  </si>
  <si>
    <t>BANCO ESTADO</t>
  </si>
  <si>
    <t>Tipo de Institución</t>
  </si>
  <si>
    <t>Tipo de aporte</t>
  </si>
  <si>
    <t>Gobierno Regional</t>
  </si>
  <si>
    <t>Valorado</t>
  </si>
  <si>
    <t>Ministerio / Subsecretaría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</si>
  <si>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</si>
  <si>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</si>
  <si>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</si>
  <si>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</si>
  <si>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</si>
  <si>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</si>
  <si>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</si>
  <si>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</si>
  <si>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</si>
  <si>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</si>
  <si>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</si>
  <si>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CAMILA TRINIDAD LEYTON RETAMAL</t>
  </si>
  <si>
    <t xml:space="preserve">Femenino </t>
  </si>
  <si>
    <t>ASISTENCIA ÁREA ADMINISTRATIVA</t>
  </si>
  <si>
    <t>ADMINISTRACIÓN Y FINANZAS</t>
  </si>
  <si>
    <t>Contrato Plazo Indefinido</t>
  </si>
  <si>
    <t>X</t>
  </si>
  <si>
    <t>CLAUDIA ANABELLA PEREZ FUENTES</t>
  </si>
  <si>
    <t>ASISTENTE DE DIRECCIÓN</t>
  </si>
  <si>
    <t>PROGRAMACIÓN</t>
  </si>
  <si>
    <t>SERGIO SALOMON VERDEJO SANTIBAÑEZ</t>
  </si>
  <si>
    <t>Masculino</t>
  </si>
  <si>
    <t>JEFE DE CONTABILIDAD Y TESORERÍA</t>
  </si>
  <si>
    <t>SILVIA RAMBALDI</t>
  </si>
  <si>
    <t>COORDINADORA DE PROGRAMACIÓN NACIONAL</t>
  </si>
  <si>
    <t>DENISSE MARIA ESPINOZA ARAVENA</t>
  </si>
  <si>
    <t>JEFA DE CONTENIDOS</t>
  </si>
  <si>
    <t>COMUNICACIONES</t>
  </si>
  <si>
    <t>VANIA ANDREA DONOSO CID</t>
  </si>
  <si>
    <t>COORDINADORA DE ADMINISTRACIÓN</t>
  </si>
  <si>
    <t>VICENTE ALMUNA MORALES</t>
  </si>
  <si>
    <t>JEFE DE PRODUCCIÓN</t>
  </si>
  <si>
    <t>PRODUCCIÓN</t>
  </si>
  <si>
    <t>CONSUELO LOPEZ DE MATURANA GARRIDO</t>
  </si>
  <si>
    <t>COORDINADORA DE GESTIÓN COMERCIAL</t>
  </si>
  <si>
    <t>GESTIÓN COMERCIAL</t>
  </si>
  <si>
    <t xml:space="preserve">Total Remuneraciones </t>
  </si>
  <si>
    <t>Género</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</si>
  <si>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</si>
  <si>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</si>
  <si>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</si>
  <si>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</si>
  <si>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</si>
  <si>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</si>
  <si>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</si>
  <si>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</si>
  <si>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</si>
  <si>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</si>
  <si>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I. PROGRAMAS PROPIOS</t>
  </si>
  <si>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</si>
  <si>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</si>
  <si>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</si>
  <si>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</si>
  <si>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</si>
  <si>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</si>
  <si>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</si>
  <si>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</si>
  <si>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</si>
  <si>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t>
  </si>
  <si>
    <t>Numeral de compromiso</t>
  </si>
  <si>
    <t>UNIDAD DE MEDIDA EJECUTADA</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</si>
  <si>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</si>
  <si>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</si>
  <si>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</si>
  <si>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</si>
  <si>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</si>
  <si>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</si>
  <si>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</si>
  <si>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</si>
  <si>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</si>
  <si>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</si>
  <si>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</si>
  <si>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</si>
  <si>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</si>
  <si>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 </t>
  </si>
  <si>
    <t>I.1. Acceso</t>
  </si>
  <si>
    <t>Acortar las brechas de acceso de participación cultural</t>
  </si>
  <si>
    <t>I.1.1. Funciones y exhibición de artes escénicas gratuitas</t>
  </si>
  <si>
    <t>C1: Acceso: Festival Internacional Santiago a Mil /  Realización Proyectos Ciclo Teatro hoy y Danza Hoy</t>
  </si>
  <si>
    <t>Enfoques y Beneficiarios Preferentes - Territorio- Descentralización</t>
  </si>
  <si>
    <t>Artístico-Cultural</t>
  </si>
  <si>
    <t>Número de funciones</t>
  </si>
  <si>
    <t>Reportes de funciones realizadas/ Fotos/ Prensa</t>
  </si>
  <si>
    <t>I.1.1</t>
  </si>
  <si>
    <r>
      <rPr>
        <b/>
        <sz val="9"/>
        <color rgb="FF000000"/>
        <rFont val="Verdana"/>
      </rPr>
      <t xml:space="preserve">ENERO: </t>
    </r>
    <r>
      <rPr>
        <sz val="9"/>
        <color rgb="FF000000"/>
        <rFont val="Verdana"/>
      </rPr>
      <t xml:space="preserve">Se realizan 153 funciones presenciales con acceso gratuito llegando a 228.247. y 02 funciones en Televisión abierta llegando a 896.000 personas.
</t>
    </r>
    <r>
      <rPr>
        <b/>
        <sz val="9"/>
        <color rgb="FF000000"/>
        <rFont val="Verdana"/>
      </rPr>
      <t xml:space="preserve">MARZO: </t>
    </r>
    <r>
      <rPr>
        <sz val="9"/>
        <color rgb="FF000000"/>
        <rFont val="Verdana"/>
      </rPr>
      <t>Se realizan 1 funciones con acceso gratuito obra Volantín.</t>
    </r>
  </si>
  <si>
    <t>Fotografías, Prensa</t>
  </si>
  <si>
    <t>ENERO 2024</t>
  </si>
  <si>
    <t>EN EJECUCIÓN</t>
  </si>
  <si>
    <t>I.1.2. Funciones y exhibiciones de artes escénicas pagadas</t>
  </si>
  <si>
    <t>Ejes transversales - Circuitos creativos</t>
  </si>
  <si>
    <t>Reportes de funciones realizadas/ fotos/ Prensa</t>
  </si>
  <si>
    <t>I.1.2</t>
  </si>
  <si>
    <r>
      <rPr>
        <b/>
        <sz val="9"/>
        <color rgb="FF000000"/>
        <rFont val="Verdana"/>
      </rPr>
      <t>ENERO:</t>
    </r>
    <r>
      <rPr>
        <sz val="9"/>
        <color rgb="FF000000"/>
        <rFont val="Verdana"/>
      </rPr>
      <t xml:space="preserve"> Se realizan 358 funciones presenciales con acceso pagado en las cuales asistió 58.667 personas con entrada pagada y 17.666 con entrada gratuita.
</t>
    </r>
    <r>
      <rPr>
        <b/>
        <sz val="9"/>
        <color rgb="FF000000"/>
        <rFont val="Verdana"/>
      </rPr>
      <t>FEBRERO</t>
    </r>
    <r>
      <rPr>
        <sz val="9"/>
        <color rgb="FF000000"/>
        <rFont val="Verdana"/>
      </rPr>
      <t xml:space="preserve">: Se realizan 263 funciones con publico de acceso pagado 31.942 y acceso gratuito 19.461
</t>
    </r>
    <r>
      <rPr>
        <b/>
        <sz val="9"/>
        <color rgb="FF000000"/>
        <rFont val="Verdana"/>
      </rPr>
      <t xml:space="preserve">MARZO: </t>
    </r>
    <r>
      <rPr>
        <sz val="9"/>
        <color rgb="FF000000"/>
        <rFont val="Verdana"/>
      </rPr>
      <t>Se realizan 27 jornadas/funciones de la exposición de museo 31.</t>
    </r>
  </si>
  <si>
    <t>ENERO - FEBRERO 2024</t>
  </si>
  <si>
    <t>I.1.3. Obras virtuales en Teatroamil.TV</t>
  </si>
  <si>
    <t>No aplica</t>
  </si>
  <si>
    <t>Número de obras</t>
  </si>
  <si>
    <t>Reporte te visualizaciones en Teatroamil.TV</t>
  </si>
  <si>
    <t>I.1.3</t>
  </si>
  <si>
    <r>
      <rPr>
        <b/>
        <sz val="9"/>
        <color rgb="FF000000"/>
        <rFont val="Verdana"/>
      </rPr>
      <t>ENERO:</t>
    </r>
    <r>
      <rPr>
        <sz val="9"/>
        <color rgb="FF000000"/>
        <rFont val="Verdana"/>
      </rPr>
      <t xml:space="preserve"> Se disponibilizan 05 obras digitales en Teatroamil.TV del 03 al 31 de enero 2024 en el marco del Festival Teatro a Mil 2024</t>
    </r>
  </si>
  <si>
    <t xml:space="preserve">Publicaciones en Teatro a mil. TV </t>
  </si>
  <si>
    <t>REGISTRO TEATROAMIL.TV</t>
  </si>
  <si>
    <t>I.2. Creación</t>
  </si>
  <si>
    <t>Apoyar la sostenibilidad del sistema artístico nacional</t>
  </si>
  <si>
    <t>I.2.1. Intercambio de conocimientos artísticos y/o profesionales entre artistas internacionales y nacionales y/o público</t>
  </si>
  <si>
    <t>C2: Creación: Co-Producciones</t>
  </si>
  <si>
    <t>Ejes transversales circuitos creativos</t>
  </si>
  <si>
    <t>Formación Capacitación</t>
  </si>
  <si>
    <t>Número de Actividades</t>
  </si>
  <si>
    <t>Reporte de asesorías artísticas y técnicas realizadas</t>
  </si>
  <si>
    <t>I.2.1</t>
  </si>
  <si>
    <r>
      <rPr>
        <b/>
        <sz val="9"/>
        <color rgb="FF000000"/>
        <rFont val="Verdana"/>
      </rPr>
      <t xml:space="preserve">ENERO: 
</t>
    </r>
    <r>
      <rPr>
        <sz val="9"/>
        <color rgb="FF000000"/>
        <rFont val="Verdana"/>
      </rPr>
      <t>1) Se realiza una colaboración entre el Colectivo Yuyachkani de Bolivia y el Colectivo Primates de Chile (Antofagasta) y se estrena la obra Desde Lejos he venido.El Teatro es un sueño en Antofagasta el 13 de enero 2024. Participaron 80 artistas locales en donde hubo ensayos e intercambio artistico entre los artistas bolivianos y artistas nacionales.
2) Se realiza una colaboración entre el Colectivo Yuyachkani de Bolivia y artistas nacionales y se estrena la obra El Teatro es un sueño en Santiago. Participaron 70 artistas locales en donde hubo una residencia artistica los días 15-16-17-18 de enero 2024 e intercambio artistico entre los artistas bolivianos y artistas nacionales.
3) Se realiza una residencia artística e intercambio artistico entre artistas de Francia y artistas locales, donde participaron más de 50 artistas nacionales en la obra Tres Elfantes Pasan de la compañía Opossito que se realizó los días 8-9-10-11 de enero 2024.
4) Se realiza intercamio artistico entre artistas de Francia y nacionales para realizar la obra Jerome Bell, en donde participaron artistas locales, 02 función en Antofagasta, 02 función en Santiago y 01 función en Concepción.
5) Se realiza intercambio artistico entre artistas de brasil y artistas nacionales para realizar la obra G.O.L.P, en donde participaron 05 artistas nacionales.
6) Se desarrollan 39 actividades de mediación y diálogos entre artistas y público en donde asisten 4.114 personas.</t>
    </r>
  </si>
  <si>
    <t>I.2.2 Proyectos de coproducción estrenados</t>
  </si>
  <si>
    <t>Ejes transversales - Reactivación y Economía Creativa</t>
  </si>
  <si>
    <t>Número de coproducciones</t>
  </si>
  <si>
    <t>Propuestas apoyadas y estrenadas</t>
  </si>
  <si>
    <t>I.2.2</t>
  </si>
  <si>
    <r>
      <rPr>
        <b/>
        <sz val="9"/>
        <color rgb="FF000000"/>
        <rFont val="Verdana"/>
      </rPr>
      <t xml:space="preserve">ENERO:
</t>
    </r>
    <r>
      <rPr>
        <sz val="9"/>
        <color rgb="FF000000"/>
        <rFont val="Verdana"/>
      </rPr>
      <t xml:space="preserve">
 1) Se estrena el proyecto de Pachakuna el día 03 de enero 2024, y da inicio al Festival Teatro a Mil 2024 con este gran Pasacalle, que recorrió las calles en mas de 20 comunas del país en el mes de enero 2024
2) Se estrena el proyecto MA! el 04 de enero 2024 en Antofagasta, de Pamela Meneses, que luego realizó funciones en Santiago.</t>
    </r>
  </si>
  <si>
    <t>I.2.3. Apoyo a la gestión y asignación de recursos de coproducciones</t>
  </si>
  <si>
    <t>Número coproducciones</t>
  </si>
  <si>
    <t>Propuestas seleccionadas con contrato</t>
  </si>
  <si>
    <t>I.2.3</t>
  </si>
  <si>
    <t>I.3. Circulación</t>
  </si>
  <si>
    <t>Promover, proteger y visibilizar la creación nacional</t>
  </si>
  <si>
    <t>I.3.1. Gestión de giras y presentaciones de obras nacionales e internacionales</t>
  </si>
  <si>
    <t>Funciones realizadas en Chile y el Extranjero</t>
  </si>
  <si>
    <t>I.3.1</t>
  </si>
  <si>
    <r>
      <rPr>
        <b/>
        <sz val="9"/>
        <color rgb="FF000000"/>
        <rFont val="Verdana"/>
      </rPr>
      <t xml:space="preserve">ENERO:
</t>
    </r>
    <r>
      <rPr>
        <sz val="9"/>
        <color rgb="FF000000"/>
        <rFont val="Verdana"/>
      </rPr>
      <t xml:space="preserve">Se realizan 02 funciones de la obra Pachakuna (Gira nacional) y 04 funciones de la obra Amor a la Muerte (Gira internacional)
</t>
    </r>
    <r>
      <rPr>
        <b/>
        <sz val="9"/>
        <color rgb="FF000000"/>
        <rFont val="Verdana"/>
      </rPr>
      <t>MARZO:</t>
    </r>
    <r>
      <rPr>
        <sz val="9"/>
        <color rgb="FF000000"/>
        <rFont val="Verdana"/>
      </rPr>
      <t xml:space="preserve"> 
Se realizan 01 funciones de gira nacional de la obra Encuentros Breves en San Felipe y 01 función de la obra Pachakuna en Concepción.</t>
    </r>
  </si>
  <si>
    <t>FEBRERO 2024</t>
  </si>
  <si>
    <t>I.3.2. Realización de platea 2024</t>
  </si>
  <si>
    <t>N de actividades en la semana de programadores</t>
  </si>
  <si>
    <t>Reportes de preparación Platea 2024</t>
  </si>
  <si>
    <t>I.3.2</t>
  </si>
  <si>
    <t>Se realizaron 15 actividades en el Marco de Platea 24</t>
  </si>
  <si>
    <t xml:space="preserve"> Catálogo de Platea 24 Impreso</t>
  </si>
  <si>
    <t>FINALIZADA</t>
  </si>
  <si>
    <t>Platea 2024</t>
  </si>
  <si>
    <t>I.4. Formación y Educación</t>
  </si>
  <si>
    <t>Colocar a las artes como motor de transformación personal y social</t>
  </si>
  <si>
    <t>I.4.1. Incorporación de la Asignatura de artes escénicas en diferentes cursos y colegios a través del programa Teatro en la educación.</t>
  </si>
  <si>
    <t>C3: Formación</t>
  </si>
  <si>
    <t>Compromisos Intersectoriales - Plan de Niñez y Adolescencia</t>
  </si>
  <si>
    <t>Número de escuelas en el programa</t>
  </si>
  <si>
    <t>Comuna donde se realiza el programa</t>
  </si>
  <si>
    <t>I.4.1</t>
  </si>
  <si>
    <t>I.4.2. Asistencia de los alumnos/a del programa teatro en la educación a ver obras de teatro</t>
  </si>
  <si>
    <t>Número de Salidas pedagógicas</t>
  </si>
  <si>
    <t>Reporte de visualización obra de teatro</t>
  </si>
  <si>
    <t>I.4.2</t>
  </si>
  <si>
    <t>I.4.3. Realización de muestras finales ante comunidad escolar</t>
  </si>
  <si>
    <t>Número de Muestras finales</t>
  </si>
  <si>
    <t>Reporte de realización de muestras finales</t>
  </si>
  <si>
    <t>I.4.3</t>
  </si>
  <si>
    <t>I.4.4. Diseño de actividades de Lab Escénico 2025</t>
  </si>
  <si>
    <t>Actividad</t>
  </si>
  <si>
    <t>Programa de actividades en Festival 2025</t>
  </si>
  <si>
    <t>I.4.4</t>
  </si>
  <si>
    <t>I.4.5. Ejecución de actividades de Lab Escénico 2024</t>
  </si>
  <si>
    <t>Reporte de actividades Lab Escénico en festival 2024</t>
  </si>
  <si>
    <t>I.4.5</t>
  </si>
  <si>
    <r>
      <rPr>
        <b/>
        <sz val="9"/>
        <color rgb="FF000000"/>
        <rFont val="Verdana"/>
      </rPr>
      <t xml:space="preserve">ENERO: </t>
    </r>
    <r>
      <rPr>
        <sz val="9"/>
        <color rgb="FF000000"/>
        <rFont val="Verdana"/>
      </rPr>
      <t xml:space="preserve">Se realizaron 32 actividades en el Marco de Lab Escénico 2024
</t>
    </r>
    <r>
      <rPr>
        <b/>
        <sz val="9"/>
        <color rgb="FF000000"/>
        <rFont val="Verdana"/>
      </rPr>
      <t xml:space="preserve">FEBRERO: </t>
    </r>
    <r>
      <rPr>
        <sz val="9"/>
        <color rgb="FF000000"/>
        <rFont val="Verdana"/>
      </rPr>
      <t xml:space="preserve">Se realiza 01 actividad
</t>
    </r>
    <r>
      <rPr>
        <b/>
        <sz val="9"/>
        <color rgb="FF000000"/>
        <rFont val="Verdana"/>
      </rPr>
      <t>MARZO:</t>
    </r>
    <r>
      <rPr>
        <sz val="9"/>
        <color rgb="FF000000"/>
        <rFont val="Verdana"/>
      </rPr>
      <t xml:space="preserve"> Se realizan 03 talleres.</t>
    </r>
  </si>
  <si>
    <t>Fotografías</t>
  </si>
  <si>
    <t>II. EJES TRANSVERSALES</t>
  </si>
  <si>
    <t>II.1. Asociatividad</t>
  </si>
  <si>
    <t>II.1.1 Formalizar e incentivar trabajo colaborativo entre instituciones colaboradoras</t>
  </si>
  <si>
    <t>1. Participar en red de orgnanizaciones colaboradoras activamente en actividades/ iniciativas producidas, gestionadas por tres o más organizaciones</t>
  </si>
  <si>
    <t>Actividades</t>
  </si>
  <si>
    <t>Registro fotográfico, audiovisual, material de difusión.</t>
  </si>
  <si>
    <t>x</t>
  </si>
  <si>
    <t>II.1.1</t>
  </si>
  <si>
    <t>II.1.2 Incentivar el trabajo colaborativo entre instituciones del sector</t>
  </si>
  <si>
    <t>2. Participar de red de Festivales o similar en  mesas de trabajo y otras iniciativas con instituciones culturales de distinta naturaleza</t>
  </si>
  <si>
    <t>II.1.2</t>
  </si>
  <si>
    <t>II.2. Trabajo territorial</t>
  </si>
  <si>
    <t>II.2.1 Apoyar la descentralización de oferta programática</t>
  </si>
  <si>
    <t>1. Desarrollar actividades en comunas distintas a la de origen de la organización</t>
  </si>
  <si>
    <t>II.2.1</t>
  </si>
  <si>
    <r>
      <rPr>
        <b/>
        <sz val="9"/>
        <color rgb="FF000000"/>
        <rFont val="Verdana"/>
      </rPr>
      <t>ENERO:</t>
    </r>
    <r>
      <rPr>
        <sz val="9"/>
        <color rgb="FF000000"/>
        <rFont val="Verdana"/>
      </rPr>
      <t xml:space="preserve"> Durante el mes de Enero, El Festival Teatro a mil estuvo en 34 comunas distintas a la de la organización (Providencia) Realizando 472 funciones abarcando 266.177 personas
</t>
    </r>
    <r>
      <rPr>
        <b/>
        <sz val="9"/>
        <color rgb="FF000000"/>
        <rFont val="Verdana"/>
      </rPr>
      <t>FEBRERO:</t>
    </r>
    <r>
      <rPr>
        <sz val="9"/>
        <color rgb="FF000000"/>
        <rFont val="Verdana"/>
      </rPr>
      <t xml:space="preserve"> Durante Febrero se realizan 264 funciones en comunas distintas a la de la organización.</t>
    </r>
  </si>
  <si>
    <t>2. Desarrollar actividades en regiones distintas a la región de origen de la organización</t>
  </si>
  <si>
    <t>II.2.2</t>
  </si>
  <si>
    <r>
      <rPr>
        <b/>
        <sz val="9"/>
        <color rgb="FF000000"/>
        <rFont val="Verdana"/>
      </rPr>
      <t xml:space="preserve">ENERO: </t>
    </r>
    <r>
      <rPr>
        <sz val="9"/>
        <color rgb="FF000000"/>
        <rFont val="Verdana"/>
      </rPr>
      <t xml:space="preserve">Durante el mes de Enero, El Festival Teatro a mil estuvo en 07 regiones, distintas a la RM, con 40 funciones, llegando a 42.090 personas
</t>
    </r>
    <r>
      <rPr>
        <b/>
        <sz val="9"/>
        <color rgb="FF000000"/>
        <rFont val="Verdana"/>
      </rPr>
      <t>FEBRERO:</t>
    </r>
    <r>
      <rPr>
        <sz val="9"/>
        <color rgb="FF000000"/>
        <rFont val="Verdana"/>
      </rPr>
      <t xml:space="preserve"> Durante febrero se realizaron 02 funciones en regiones distintas a RM</t>
    </r>
  </si>
  <si>
    <t>II.3. Medioambiente</t>
  </si>
  <si>
    <t>II.3.1 Contribuir al cuidado y protección del medioambiente</t>
  </si>
  <si>
    <t>1. Desarrollar actividades y/o acciones asociadas a esta área, profundizar la politica de sustentabilidad</t>
  </si>
  <si>
    <t>II.3.1</t>
  </si>
  <si>
    <t>II.4. Accesibilidad universal</t>
  </si>
  <si>
    <t>II.4.1 Apoyar la descentralización de oferta programática</t>
  </si>
  <si>
    <t>1. Desarrollar actividades y/o acciones asociadas a esta área, programando y asistiendo a encuentros en otras regiones de nuestro pais</t>
  </si>
  <si>
    <t>II.4.1</t>
  </si>
  <si>
    <t>Se realiza el Festival Teatro a Mil a extensión a Antofagasta a mil, Concepción a Mil y Valparaíso</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</si>
  <si>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</si>
  <si>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</si>
  <si>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</si>
  <si>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t>2. Remitir copia de las publicaciones físicas que haya llevado a cabo durante el año, las que serán derivadas por la Unidad o Sección a cargo de la coordinación de convenios institucionales, al Centro de Documentación (CEDOC) del MINISTERIO.</t>
  </si>
  <si>
    <r>
      <rPr>
        <b/>
        <sz val="9"/>
        <color rgb="FF000000"/>
        <rFont val="Verdana"/>
      </rPr>
      <t xml:space="preserve">ENERO: </t>
    </r>
    <r>
      <rPr>
        <sz val="9"/>
        <color rgb="FF000000"/>
        <rFont val="Verdana"/>
      </rPr>
      <t>Se entrega fisicamente la Guia del espectador y Catálogo de Platea 24</t>
    </r>
  </si>
  <si>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</si>
  <si>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</si>
  <si>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t xml:space="preserve">5. Formar parte de las actividades conmemorativas del “Día D” –que incluirán narradores orales, títeres y marionetas, danza, teatro, circo, ópera– participando en, al menos, una (01) de ellas, realizando una actividad en coordinación con el Departamento de Fomento de la Cultura y las Artes, a través de la Secretaría Ejecutiva de Artes Escénicas de la Subsecretaría. </t>
  </si>
  <si>
    <t xml:space="preserve">6. Colaborar con el Departamento de Fomento de la Cultura y las Artes, a través de la Secretaría Ejecutiva de Artes Escénicas, en la realización de, al menos, una (01) actividad enmarcada en el desarrollo de sus siguientes programas nacionales, internacionales o estratégicos: Muestra Nacional de Dramaturgia, Encuentros Coreográficos Nacionales, Plan de Trabajo Regional de Artes Escénicas y/o Artes Escénicas Itinerantes. </t>
  </si>
  <si>
    <t>7. Realizar, al menos una actividad en coordinación con el Departamento de Educación y Formación en Artes y Cultura, dirigida a escolares que participan de sus programas ACCIONA o CECREA.</t>
  </si>
  <si>
    <t>8. Otras instancias de colaboración.</t>
  </si>
  <si>
    <t>8.1. Participar de al menos dos (2)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</si>
  <si>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</si>
  <si>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</si>
  <si>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</si>
  <si>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</si>
  <si>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</si>
  <si>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</si>
  <si>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</si>
  <si>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</si>
  <si>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Proyecto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</si>
  <si>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</si>
  <si>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</si>
  <si>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</si>
  <si>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</si>
  <si>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</si>
  <si>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</si>
  <si>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</si>
  <si>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</si>
  <si>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</si>
  <si>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</si>
  <si>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</si>
  <si>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</si>
  <si>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</si>
  <si>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</si>
  <si>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</si>
  <si>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</si>
  <si>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</si>
  <si>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</si>
  <si>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</si>
  <si>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</si>
  <si>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CIRCULACIÓN NACIONAL</t>
  </si>
  <si>
    <t>09 DE MARZO</t>
  </si>
  <si>
    <t>CIRCULACIÓN NACIONAL: ENCUENTROS BREVES CON HOMBRES REPULSIVOS</t>
  </si>
  <si>
    <t>PRESENCIAL</t>
  </si>
  <si>
    <t xml:space="preserve">FUNCIÓN / PRESENTACIÓN </t>
  </si>
  <si>
    <t>TEATRO</t>
  </si>
  <si>
    <t>TEATRO ROBERTO BARRAZA</t>
  </si>
  <si>
    <t>CHILE</t>
  </si>
  <si>
    <t>VALPARAÍSO</t>
  </si>
  <si>
    <t>SAN FELIPE DE ACONCAGUA</t>
  </si>
  <si>
    <t>SAN FELIPE</t>
  </si>
  <si>
    <t>NO</t>
  </si>
  <si>
    <t>FESTIVAL TEATRO A MIL 2024</t>
  </si>
  <si>
    <t>10 DE MARZO</t>
  </si>
  <si>
    <t>FESTIVAL TEATRO A MIL: PACHAKUNA, GUARDIANES DE LOS ANDES</t>
  </si>
  <si>
    <t>O'HIGGINS CON CAUPOLICÁN Y TERMINA FRENTE A LA CATEDRAL</t>
  </si>
  <si>
    <t>BIOBIO</t>
  </si>
  <si>
    <t>CONCEPCIÓN</t>
  </si>
  <si>
    <t>16 DE MARZO</t>
  </si>
  <si>
    <t>FESTIVAL TEATRO A MIL: VOLANTÍN SE VA DE VIAJE</t>
  </si>
  <si>
    <t>PLAZA DE MALLOCO</t>
  </si>
  <si>
    <t>METROPOLITANA</t>
  </si>
  <si>
    <t>TALAGANTE</t>
  </si>
  <si>
    <t>PEÑAFLOR</t>
  </si>
  <si>
    <t>MUSEO 31</t>
  </si>
  <si>
    <t>22 DE MARZO</t>
  </si>
  <si>
    <t>MUSEO 31: TALLER DE MEDIACIÓN, CONFECCIÓN Y MANIPULACIÓN DE TÍTERES CON ESCUELA VILLA MARÍA</t>
  </si>
  <si>
    <t>ACTIVIDAD DE MEDIACIÓN</t>
  </si>
  <si>
    <t>EDUCACIÓN ARTÍSTICA</t>
  </si>
  <si>
    <t>CENTRO CULTURAL LA MONEDA</t>
  </si>
  <si>
    <t>SANTIAGO</t>
  </si>
  <si>
    <t>26 DE MARZO</t>
  </si>
  <si>
    <t>MUSEO 31: TALLER DE MEDIACIÓN, CONFECCIÓN Y MANIPULACIÓN DE TÍTERES CON ESCUELA POETA VÍCTOR DOMINGO SILVA</t>
  </si>
  <si>
    <t>MUSEO 31: TALLER DE MEDIACIÓN, CONFECCIÓN Y MANIPULACIÓN DE TÍTERES CON ESCUELA MANUEL ROJAS</t>
  </si>
  <si>
    <t>CUENTA PÚBLICA</t>
  </si>
  <si>
    <t>CUENTA PÚBLICA FUNDACIÓN TEATRO A MIL</t>
  </si>
  <si>
    <t>OTRA</t>
  </si>
  <si>
    <t>NUEVOS MEDIOS</t>
  </si>
  <si>
    <t>01 AL 31 DE MARZO</t>
  </si>
  <si>
    <t>ARTES VISUALES</t>
  </si>
  <si>
    <t>Tipo de Actividad</t>
  </si>
  <si>
    <t>Área/Dominio</t>
  </si>
  <si>
    <t>DANZA</t>
  </si>
  <si>
    <t>TARAPACÁ</t>
  </si>
  <si>
    <t>ANTÁRTICA CHILENA</t>
  </si>
  <si>
    <t>AISÉN</t>
  </si>
  <si>
    <t>VIRTUAL / REMOTA</t>
  </si>
  <si>
    <t>CAPACITACIÓN</t>
  </si>
  <si>
    <t>ANTOFAGASTA</t>
  </si>
  <si>
    <t>ALGARROBO</t>
  </si>
  <si>
    <t>CLASE MAGISTRAL / CHARLA / CONFERENCIA</t>
  </si>
  <si>
    <t>MÚSICA</t>
  </si>
  <si>
    <t>ATACAMA</t>
  </si>
  <si>
    <t>ARAUCO</t>
  </si>
  <si>
    <t>ALHUÉ</t>
  </si>
  <si>
    <t>CLÍNICA / LABORATORIO  / WORKSHOP</t>
  </si>
  <si>
    <t>AUDIOVISUAL</t>
  </si>
  <si>
    <t>COQUMBO</t>
  </si>
  <si>
    <t>ARICA</t>
  </si>
  <si>
    <t>ALTO BIOBÍO</t>
  </si>
  <si>
    <t>COLOQUIO / CONGRESO / SIMPOSIO</t>
  </si>
  <si>
    <t>CIRCO</t>
  </si>
  <si>
    <t>AYSÉN</t>
  </si>
  <si>
    <t>ALTO DEL CARMEN</t>
  </si>
  <si>
    <t>CONCIERTO / TOCATA</t>
  </si>
  <si>
    <t>FOTOGRAFÍA</t>
  </si>
  <si>
    <t>O´HIGGINS</t>
  </si>
  <si>
    <t>BIO BIO</t>
  </si>
  <si>
    <t>ALTO HOSPICIO</t>
  </si>
  <si>
    <t>SEMINARIO</t>
  </si>
  <si>
    <t>MAULE</t>
  </si>
  <si>
    <t>CACHAPOAL</t>
  </si>
  <si>
    <t>ANCUD</t>
  </si>
  <si>
    <t xml:space="preserve">EDICIÓN / PUBLICACIÓN </t>
  </si>
  <si>
    <t>CAPITÁN PRAT</t>
  </si>
  <si>
    <t>ANDACOLLO</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</si>
  <si>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</si>
  <si>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</si>
  <si>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</si>
  <si>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</si>
  <si>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</si>
  <si>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</si>
  <si>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</si>
  <si>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</si>
  <si>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</si>
  <si>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</si>
  <si>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</si>
  <si>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</si>
  <si>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</si>
  <si>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CAUTÍN</t>
  </si>
  <si>
    <t>TUTORÍA</t>
  </si>
  <si>
    <t>ARTESANÍA</t>
  </si>
  <si>
    <t>MAGALLANES</t>
  </si>
  <si>
    <t>CHACABUCO</t>
  </si>
  <si>
    <t>ANTUCO</t>
  </si>
  <si>
    <t>GRABACIÓN, EDICIÓN, MEZCLA, MASTERIZACIÓN Y POSTPRODUCCIÓN DE AUDIO.</t>
  </si>
  <si>
    <t>PATRIMONIO MATERIAL</t>
  </si>
  <si>
    <t>LOS RIOS</t>
  </si>
  <si>
    <t>CHAÑARAL</t>
  </si>
  <si>
    <t xml:space="preserve">PRODUCCIÓN Y POSTPRODUCCIÓN AUDIOVISUAL </t>
  </si>
  <si>
    <t>PATRIMONIO INMATERIAL</t>
  </si>
  <si>
    <t>ARICA Y PARINACOTA</t>
  </si>
  <si>
    <t>CHILOÉ</t>
  </si>
  <si>
    <t>PRODUCCIÓN Y EDICIÓN DE GRABADO</t>
  </si>
  <si>
    <t>GASTRONOMÍA</t>
  </si>
  <si>
    <t>CHOAPA</t>
  </si>
  <si>
    <t>BUIN</t>
  </si>
  <si>
    <t xml:space="preserve">EXPOSICIÓN / MUESTRA </t>
  </si>
  <si>
    <t>ECONOMÍA CREATIVA</t>
  </si>
  <si>
    <t>ÑUBLE</t>
  </si>
  <si>
    <t>COLCHAGUA</t>
  </si>
  <si>
    <t>BULNES</t>
  </si>
  <si>
    <t>FESTIVAL / FERIA / CARNAVAL</t>
  </si>
  <si>
    <t>CABILDO</t>
  </si>
  <si>
    <t>MEMORIA Y DDHH</t>
  </si>
  <si>
    <t>COPIAPÓ</t>
  </si>
  <si>
    <t>CABO DE HORNOS</t>
  </si>
  <si>
    <t>INVESTIGACIÓN</t>
  </si>
  <si>
    <t>PUEBLOS ORIGINARIOS</t>
  </si>
  <si>
    <t>CORDILLERA</t>
  </si>
  <si>
    <t>CABRERO</t>
  </si>
  <si>
    <t>PROYECCIÓN AUDIOVISUAL</t>
  </si>
  <si>
    <t>INTERCULTURALIDAD</t>
  </si>
  <si>
    <t>COYHAIQUE</t>
  </si>
  <si>
    <t>CALAMA</t>
  </si>
  <si>
    <t xml:space="preserve">LECTURA DRAMATIZADA  / RECITAL </t>
  </si>
  <si>
    <t>OPERA</t>
  </si>
  <si>
    <t>CUATÍN</t>
  </si>
  <si>
    <t>CALBUCO</t>
  </si>
  <si>
    <t>LANZAMIENTO DE PUBICACIÓN</t>
  </si>
  <si>
    <t>MULTIDICIPLINAR/ INTERDISCIPLINAR</t>
  </si>
  <si>
    <t>CURICÓ</t>
  </si>
  <si>
    <t>CALDERA</t>
  </si>
  <si>
    <t>RESCATE / CONSERVACIÓN /DIFUSIÓN DEL PATRIMONIO</t>
  </si>
  <si>
    <t>ARCHIVÍSTICA Y PRESERVACIÓN</t>
  </si>
  <si>
    <t>EL LOA</t>
  </si>
  <si>
    <t xml:space="preserve">CALERA DE TANGO </t>
  </si>
  <si>
    <t>TALLER</t>
  </si>
  <si>
    <t>CRÍTICA CULTURAL</t>
  </si>
  <si>
    <t>ELQUI</t>
  </si>
  <si>
    <t>CALLE LARGA</t>
  </si>
  <si>
    <t xml:space="preserve">ASESORÍA TÉCNICA </t>
  </si>
  <si>
    <t>DIVULGACIÓN CIENTÍFICA</t>
  </si>
  <si>
    <t>GENERAL CARRERA</t>
  </si>
  <si>
    <t>CAMARONES</t>
  </si>
  <si>
    <t>FUNCIÓN / CONCIERTO  EDUCATIVO</t>
  </si>
  <si>
    <t>EDUCACIÓN CIENTÍFICA NO FORMAL</t>
  </si>
  <si>
    <t>HUASCO</t>
  </si>
  <si>
    <t>CAMIÑA</t>
  </si>
  <si>
    <t xml:space="preserve">IQUIQUE </t>
  </si>
  <si>
    <t>CANELA</t>
  </si>
  <si>
    <t>ISLA DE PASCUA</t>
  </si>
  <si>
    <t>CAÑETE</t>
  </si>
  <si>
    <t>LIMARÍ</t>
  </si>
  <si>
    <t>CARAHUE</t>
  </si>
  <si>
    <t>LINARES</t>
  </si>
  <si>
    <t>CARTAGENA</t>
  </si>
  <si>
    <t>LLANQUIHUE</t>
  </si>
  <si>
    <t>CASABLANCA</t>
  </si>
  <si>
    <t>LOS ANDES</t>
  </si>
  <si>
    <t>CASTRO</t>
  </si>
  <si>
    <t xml:space="preserve">CATEMU </t>
  </si>
  <si>
    <t>MAIPO</t>
  </si>
  <si>
    <t>MALLECO</t>
  </si>
  <si>
    <t>CERRILLOS</t>
  </si>
  <si>
    <t>MARGA MARGA</t>
  </si>
  <si>
    <t>CERRO NAVIA</t>
  </si>
  <si>
    <t>MELIPILLA</t>
  </si>
  <si>
    <t>CHAITÉN</t>
  </si>
  <si>
    <t>CHANCO</t>
  </si>
  <si>
    <t>OSORNO</t>
  </si>
  <si>
    <t>PALENA</t>
  </si>
  <si>
    <t>CHÉPICA</t>
  </si>
  <si>
    <t>PARINACOTA</t>
  </si>
  <si>
    <t>CHIGUAYANTE</t>
  </si>
  <si>
    <t>PETORCA</t>
  </si>
  <si>
    <t>CHILE CHICO</t>
  </si>
  <si>
    <t>QUILLOTA</t>
  </si>
  <si>
    <t>CHILLÁN</t>
  </si>
  <si>
    <t>RANCO</t>
  </si>
  <si>
    <t>CHILLÁN VIEJO</t>
  </si>
  <si>
    <t>SAN ANTONIO</t>
  </si>
  <si>
    <t>CHIMBARONGO</t>
  </si>
  <si>
    <t>CHOLCHOL</t>
  </si>
  <si>
    <t>CHONCHI</t>
  </si>
  <si>
    <t>CISNES</t>
  </si>
  <si>
    <t>TALCA</t>
  </si>
  <si>
    <t>COBQUECURA</t>
  </si>
  <si>
    <t>TAMARUGAL</t>
  </si>
  <si>
    <t>COCHAMÓ</t>
  </si>
  <si>
    <t>TIERRA DEL FUEGO</t>
  </si>
  <si>
    <t>COCHRANE</t>
  </si>
  <si>
    <t>TOCOPILLA</t>
  </si>
  <si>
    <t>CODEGUA</t>
  </si>
  <si>
    <t>ÚLTIMA ESPERANZA</t>
  </si>
  <si>
    <t>COELEMU</t>
  </si>
  <si>
    <t>VALDIVIA</t>
  </si>
  <si>
    <t>COIHUECO</t>
  </si>
  <si>
    <t>COINCO</t>
  </si>
  <si>
    <t>ITATA</t>
  </si>
  <si>
    <t>COLBÚN</t>
  </si>
  <si>
    <t>DIGUILLÍN</t>
  </si>
  <si>
    <t>COLCHANE</t>
  </si>
  <si>
    <t>PUNILLA</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</si>
  <si>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</si>
  <si>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</si>
  <si>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</si>
  <si>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</si>
  <si>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</si>
  <si>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</si>
  <si>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</si>
  <si>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</si>
  <si>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</si>
  <si>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</si>
  <si>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</si>
  <si>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</si>
  <si>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</si>
  <si>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</si>
  <si>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</si>
  <si>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</si>
  <si>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</si>
  <si>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</si>
  <si>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</si>
  <si>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</si>
  <si>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</si>
  <si>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</si>
  <si>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</si>
  <si>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</si>
  <si>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</si>
  <si>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</si>
  <si>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</si>
  <si>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</si>
  <si>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</si>
  <si>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</si>
  <si>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</si>
  <si>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</si>
  <si>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</si>
  <si>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</si>
  <si>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</si>
  <si>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</si>
  <si>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</si>
  <si>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</si>
  <si>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</si>
  <si>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</si>
  <si>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</si>
  <si>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</si>
  <si>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</si>
  <si>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</si>
  <si>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</si>
  <si>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</si>
  <si>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</si>
  <si>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</si>
  <si>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</si>
  <si>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</si>
  <si>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</si>
  <si>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</si>
  <si>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</si>
  <si>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</si>
  <si>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</si>
  <si>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</si>
  <si>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</si>
  <si>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</si>
  <si>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</si>
  <si>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</si>
  <si>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</si>
  <si>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</si>
  <si>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</si>
  <si>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</si>
  <si>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</si>
  <si>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</si>
  <si>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</si>
  <si>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</si>
  <si>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</si>
  <si>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</si>
  <si>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</si>
  <si>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</si>
  <si>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</si>
  <si>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</si>
  <si>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</si>
  <si>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</si>
  <si>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</si>
  <si>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</si>
  <si>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</si>
  <si>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</si>
  <si>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</si>
  <si>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</si>
  <si>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</si>
  <si>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</si>
  <si>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</si>
  <si>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</si>
  <si>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</si>
  <si>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</si>
  <si>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</si>
  <si>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</si>
  <si>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</si>
  <si>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</si>
  <si>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</si>
  <si>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</si>
  <si>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</si>
  <si>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</si>
  <si>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</si>
  <si>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</si>
  <si>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</si>
  <si>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</si>
  <si>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</si>
  <si>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</si>
  <si>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</si>
  <si>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</si>
  <si>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</si>
  <si>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</si>
  <si>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</si>
  <si>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</si>
  <si>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</si>
  <si>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</si>
  <si>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</si>
  <si>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</si>
  <si>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</si>
  <si>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</si>
  <si>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</si>
  <si>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</si>
  <si>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</si>
  <si>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</si>
  <si>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</si>
  <si>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</si>
  <si>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</si>
  <si>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</si>
  <si>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</si>
  <si>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</si>
  <si>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</si>
  <si>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</si>
  <si>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</si>
  <si>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</si>
  <si>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</si>
  <si>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</si>
  <si>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</si>
  <si>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</si>
  <si>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</si>
  <si>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</si>
  <si>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</si>
  <si>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</si>
  <si>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</si>
  <si>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</si>
  <si>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</si>
  <si>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</si>
  <si>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</si>
  <si>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</si>
  <si>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</si>
  <si>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</si>
  <si>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</si>
  <si>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</si>
  <si>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</si>
  <si>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</si>
  <si>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</si>
  <si>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</si>
  <si>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</si>
  <si>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</si>
  <si>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</si>
  <si>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</si>
  <si>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</si>
  <si>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</si>
  <si>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</si>
  <si>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</si>
  <si>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</si>
  <si>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</si>
  <si>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</si>
  <si>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</si>
  <si>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</si>
  <si>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</si>
  <si>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</si>
  <si>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</si>
  <si>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</si>
  <si>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</si>
  <si>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</si>
  <si>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</si>
  <si>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</si>
  <si>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</si>
  <si>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</si>
  <si>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</si>
  <si>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</si>
  <si>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</si>
  <si>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</si>
  <si>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</si>
  <si>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</si>
  <si>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</si>
  <si>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</si>
  <si>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</si>
  <si>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</si>
  <si>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</si>
  <si>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</si>
  <si>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</si>
  <si>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</si>
  <si>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</si>
  <si>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</si>
  <si>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</si>
  <si>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</si>
  <si>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</si>
  <si>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</si>
  <si>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</si>
  <si>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</si>
  <si>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</si>
  <si>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</si>
  <si>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</si>
  <si>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</si>
  <si>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</si>
  <si>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</si>
  <si>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</si>
  <si>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</si>
  <si>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</si>
  <si>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</si>
  <si>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</si>
  <si>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</si>
  <si>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</si>
  <si>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</si>
  <si>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</si>
  <si>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</si>
  <si>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</si>
  <si>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</si>
  <si>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</si>
  <si>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</si>
  <si>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</si>
  <si>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</si>
  <si>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</si>
  <si>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</si>
  <si>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</si>
  <si>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</si>
  <si>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</si>
  <si>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</si>
  <si>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</si>
  <si>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</si>
  <si>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</si>
  <si>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</si>
  <si>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</si>
  <si>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</si>
  <si>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</si>
  <si>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</si>
  <si>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</si>
  <si>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</si>
  <si>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</si>
  <si>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</si>
  <si>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</si>
  <si>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</si>
  <si>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</si>
  <si>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</si>
  <si>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</si>
  <si>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</si>
  <si>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</si>
  <si>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</si>
  <si>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</si>
  <si>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</si>
  <si>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</si>
  <si>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</si>
  <si>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</si>
  <si>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</si>
  <si>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</si>
  <si>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</si>
  <si>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</si>
  <si>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</si>
  <si>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</si>
  <si>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</si>
  <si>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</si>
  <si>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</si>
  <si>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</si>
  <si>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</si>
  <si>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</si>
  <si>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</si>
  <si>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</si>
  <si>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</si>
  <si>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</si>
  <si>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</si>
  <si>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</si>
  <si>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</si>
  <si>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</si>
  <si>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</si>
  <si>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</si>
  <si>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</si>
  <si>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</si>
  <si>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</si>
  <si>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</si>
  <si>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</si>
  <si>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</si>
  <si>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</si>
  <si>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</si>
  <si>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</si>
  <si>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</si>
  <si>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</si>
  <si>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</si>
  <si>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</si>
  <si>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</si>
  <si>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</si>
  <si>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</si>
  <si>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</si>
  <si>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</si>
  <si>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</si>
  <si>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</si>
  <si>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</si>
  <si>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</si>
  <si>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</si>
  <si>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</si>
  <si>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</si>
  <si>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</si>
  <si>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</si>
  <si>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</si>
  <si>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Fecha último reporte:</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</si>
  <si>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</si>
  <si>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</si>
  <si>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</si>
  <si>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</si>
  <si>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</si>
  <si>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</si>
  <si>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</si>
  <si>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</si>
  <si>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i. Publicar en dicho enlace, la resolución que aprueba el convenio.</t>
  </si>
  <si>
    <t>ii. Publicar estructura orgánica y funciones o competencias de sus órganos.</t>
  </si>
  <si>
    <t>iii. Publicar nómina de su directorio en ejercicio o de su órgano superior de administración y  administradores principales, período de vigencia y representatividad de cada director, según corresponda</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</si>
  <si>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</si>
  <si>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v. Publicar procedimiento de reclutamiento, selección y contratación de su personal en general y de 
sus cargos directivos en particular.</t>
  </si>
  <si>
    <t>vi. Declaración de intereses del/de la responsable de su gestión y administración, cuando sus 
remuneraciones se paguen con cargo a esta transferencia.</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</si>
  <si>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</si>
  <si>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</si>
  <si>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</si>
  <si>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</si>
  <si>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</si>
  <si>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</si>
  <si>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</si>
  <si>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</si>
  <si>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9.1 OTROS APORTES ENERO </t>
  </si>
  <si>
    <t>PUBLICADO FUERA DE PLAZO</t>
  </si>
  <si>
    <t>https://teatroamil.cl/static/2024/docs/aportes/Aportes-Enero-2024.pdf</t>
  </si>
  <si>
    <t>9.2 OTROS APORTES FEBRERO</t>
  </si>
  <si>
    <t>9.3 OTROS APORTES MARZO</t>
  </si>
  <si>
    <t>9.4 OTROS APORTES ABRIL</t>
  </si>
  <si>
    <t>9.5 OTROS APORTES MAYO</t>
  </si>
  <si>
    <t>9.6 OTROS APORTES JUNIO</t>
  </si>
  <si>
    <t xml:space="preserve">197 OTROS APORTES JULIO </t>
  </si>
  <si>
    <t>9.8 OTROS APORTES AGOSTO</t>
  </si>
  <si>
    <t>9.9 OTROS APORTES SEPTIEMBRE</t>
  </si>
  <si>
    <t>9.10 OTROS APORTES OCTUBRE</t>
  </si>
  <si>
    <t>9.11 OTROS APORTES NOVIEMBRE</t>
  </si>
  <si>
    <t>9.12 OTROS APORTES DICIEMBRE</t>
  </si>
  <si>
    <t xml:space="preserve">x. Información semestral sobre sus estados financieros 
xi. Balance semestral. </t>
  </si>
  <si>
    <t xml:space="preserve">xii. Publicar Memoria anual de actividades </t>
  </si>
  <si>
    <t>xiii. Estados financieros auditados. 
xiv. Balance anual.</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</si>
  <si>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</si>
  <si>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t>PUBLICADO EN PLAZO</t>
  </si>
  <si>
    <t>PENDIENTE</t>
  </si>
  <si>
    <t>9.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</si>
  <si>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</si>
  <si>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</si>
  <si>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</si>
  <si>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</si>
  <si>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</si>
  <si>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</si>
  <si>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</si>
  <si>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</si>
  <si>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t xml:space="preserve">(N° de actividades modificadas durante 2024 / N° total de actividades comprometidas por convenio 2024) * 100 </t>
  </si>
  <si>
    <t xml:space="preserve">2. La FUNDACIÓN deberá asegurar el acceso gratuito de, a lo menos, el 60% de las personas que acceden a las acciones a desarrollar en el marco de este convenio, 
asegurando que al menos la mitad de estas actividades se realicen presencialmente. </t>
  </si>
  <si>
    <t xml:space="preserve">(N° de beneficiarios que acceden a las actividades comprometidas en forma gratuita durante 2024 / N° total de beneficiarios que acceden a todas las actividades comprometidas durante el 2024) * 100 </t>
  </si>
  <si>
    <t xml:space="preserve">3. La FUNDACIÓN deberá cumplir con una meta de obtención de ingresos y/o aportes y donaciones de terceros de un 10% de los recursos totales transferidos por el presente convenio. </t>
  </si>
  <si>
    <t>(Total de recursos provenientes de fuentes distintas al MINISTERIO durante 2024 / Total de recursos percibidos por la FUNDACIÓN durante 2024) * 100</t>
  </si>
  <si>
    <t xml:space="preserve">
</t>
  </si>
  <si>
    <t>Tabla 2: INDICADORES TRANSVERSALES</t>
  </si>
  <si>
    <t>NOMBRE DEL INDICADOR</t>
  </si>
  <si>
    <t>Indicar fuente de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</si>
  <si>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</si>
  <si>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</si>
  <si>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</si>
  <si>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</si>
  <si>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</si>
  <si>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</si>
  <si>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</si>
  <si>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Tasa de Variación de asistentes a las actividades generadas por la Fundación en el año t respecto al año t-1</t>
  </si>
  <si>
    <t>((N° de Asistentes a las actividades generadas por la Fundación en el año t / N° de asistentes a las actividades generadas por la Corporación en el año t-1)-1)*100</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</si>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</sst>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_ &quot;$&quot;* #,##0_ ;_ &quot;$&quot;* \-#,##0_ ;_ &quot;$&quot;* &quot;-&quot;_ ;_ @_ "/>
    <numFmt numFmtId="166" formatCode="_ * #,##0_ ;_ * \-#,##0_ ;_ * &quot;-&quot;_ ;_ @_ "/>
    <numFmt numFmtId="167" formatCode="_-&quot;$&quot;* #,##0_-;\-&quot;$&quot;* #,##0_-;_-&quot;$&quot;* &quot;-&quot;_-;_-@_-"/>
    <numFmt numFmtId="168" formatCode="_-&quot;$&quot;\ * #,##0.00_-;\-&quot;$&quot;\ * #,##0.00_-;_-&quot;$&quot;\ * &quot;-&quot;??_-;_-@_-"/>
    <numFmt numFmtId="169" formatCode="_-&quot;$&quot;\ * #,##0_-;\-&quot;$&quot;\ * #,##0_-;_-&quot;$&quot;\ * &quot;-&quot;??_-;_-@_-"/>
  </numFmts>
  <fonts count="35">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sz val="9"/>
      <color rgb="FF000000"/>
      <name val="Verdana"/>
    </font>
    <font>
      <b/>
      <sz val="9"/>
      <color rgb="FF000000"/>
      <name val="Verdana"/>
    </font>
    <font>
      <u/>
      <sz val="9"/>
      <color rgb="FF000000"/>
      <name val="Verdana"/>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DCE6F1"/>
        <bgColor rgb="FF000000"/>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s>
  <cellStyleXfs count="47">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8"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cellStyleXfs>
  <cellXfs count="546">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9" fontId="17" fillId="0" borderId="21" xfId="6" applyNumberFormat="1" applyFont="1" applyBorder="1" applyAlignment="1">
      <alignment vertical="center"/>
    </xf>
    <xf numFmtId="169" fontId="17" fillId="0" borderId="2" xfId="6" applyNumberFormat="1" applyFont="1" applyBorder="1" applyAlignment="1">
      <alignment vertical="center"/>
    </xf>
    <xf numFmtId="169" fontId="17" fillId="0" borderId="32" xfId="6" applyNumberFormat="1" applyFont="1" applyBorder="1" applyAlignment="1">
      <alignment vertical="center"/>
    </xf>
    <xf numFmtId="169"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9" fontId="17" fillId="0" borderId="14" xfId="6" applyNumberFormat="1" applyFont="1" applyBorder="1" applyAlignment="1">
      <alignment vertical="center"/>
    </xf>
    <xf numFmtId="169" fontId="17" fillId="0" borderId="7" xfId="6" applyNumberFormat="1" applyFont="1" applyBorder="1" applyAlignment="1">
      <alignment vertical="center"/>
    </xf>
    <xf numFmtId="169" fontId="17" fillId="0" borderId="23" xfId="6" applyNumberFormat="1" applyFont="1" applyBorder="1" applyAlignment="1">
      <alignment vertical="center"/>
    </xf>
    <xf numFmtId="169"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9" fontId="17" fillId="0" borderId="50" xfId="6" applyNumberFormat="1" applyFont="1" applyBorder="1" applyAlignment="1">
      <alignment vertical="center"/>
    </xf>
    <xf numFmtId="169" fontId="17" fillId="0" borderId="36" xfId="6" applyNumberFormat="1" applyFont="1" applyBorder="1" applyAlignment="1">
      <alignment vertical="center"/>
    </xf>
    <xf numFmtId="169" fontId="17" fillId="0" borderId="37" xfId="6" applyNumberFormat="1" applyFont="1" applyBorder="1" applyAlignment="1">
      <alignment vertical="center"/>
    </xf>
    <xf numFmtId="169" fontId="14" fillId="0" borderId="55" xfId="6" applyNumberFormat="1" applyFont="1" applyBorder="1" applyAlignment="1">
      <alignment vertical="center"/>
    </xf>
    <xf numFmtId="0" fontId="10" fillId="5" borderId="51" xfId="4" applyFont="1" applyFill="1" applyBorder="1" applyAlignment="1">
      <alignment horizontal="left" vertical="center"/>
    </xf>
    <xf numFmtId="169" fontId="17" fillId="0" borderId="19" xfId="4" applyNumberFormat="1" applyFont="1" applyBorder="1" applyAlignment="1">
      <alignment vertical="center"/>
    </xf>
    <xf numFmtId="169" fontId="17" fillId="0" borderId="54" xfId="4" applyNumberFormat="1" applyFont="1" applyBorder="1" applyAlignment="1">
      <alignment vertical="center"/>
    </xf>
    <xf numFmtId="169"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66"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9" fontId="17" fillId="0" borderId="67" xfId="6" applyNumberFormat="1" applyFont="1" applyBorder="1" applyAlignment="1">
      <alignment vertical="center"/>
    </xf>
    <xf numFmtId="169" fontId="17" fillId="0" borderId="68" xfId="6" applyNumberFormat="1" applyFont="1" applyBorder="1" applyAlignment="1">
      <alignment vertical="center"/>
    </xf>
    <xf numFmtId="169"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9" fontId="17" fillId="0" borderId="69" xfId="6" applyNumberFormat="1" applyFont="1" applyBorder="1" applyAlignment="1">
      <alignment vertical="center"/>
    </xf>
    <xf numFmtId="169" fontId="17" fillId="0" borderId="70" xfId="6" applyNumberFormat="1" applyFont="1" applyBorder="1" applyAlignment="1">
      <alignment vertical="center"/>
    </xf>
    <xf numFmtId="169"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9" fontId="17" fillId="0" borderId="71" xfId="6" applyNumberFormat="1" applyFont="1" applyBorder="1" applyAlignment="1">
      <alignment vertical="center"/>
    </xf>
    <xf numFmtId="169" fontId="17" fillId="0" borderId="72" xfId="6" applyNumberFormat="1" applyFont="1" applyBorder="1" applyAlignment="1">
      <alignment vertical="center"/>
    </xf>
    <xf numFmtId="169" fontId="17" fillId="0" borderId="73" xfId="6" applyNumberFormat="1" applyFont="1" applyBorder="1" applyAlignment="1">
      <alignment vertical="center"/>
    </xf>
    <xf numFmtId="169" fontId="14" fillId="0" borderId="59" xfId="6" applyNumberFormat="1" applyFont="1" applyBorder="1" applyAlignment="1">
      <alignment vertical="center"/>
    </xf>
    <xf numFmtId="0" fontId="12" fillId="5" borderId="51" xfId="4" applyFont="1" applyFill="1" applyBorder="1" applyAlignment="1">
      <alignment horizontal="left" vertical="center"/>
    </xf>
    <xf numFmtId="169" fontId="17" fillId="0" borderId="43" xfId="4" applyNumberFormat="1" applyFont="1" applyBorder="1" applyAlignment="1">
      <alignment vertical="center"/>
    </xf>
    <xf numFmtId="169" fontId="17" fillId="0" borderId="33" xfId="4" applyNumberFormat="1" applyFont="1" applyBorder="1" applyAlignment="1">
      <alignment vertical="center"/>
    </xf>
    <xf numFmtId="169"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9" fontId="17" fillId="0" borderId="0" xfId="4" applyNumberFormat="1" applyFont="1" applyAlignment="1">
      <alignment vertical="center"/>
    </xf>
    <xf numFmtId="169"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9" fontId="17" fillId="0" borderId="5" xfId="4" applyNumberFormat="1" applyFont="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4" fillId="2" borderId="16"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0" fontId="11" fillId="0" borderId="30" xfId="0" applyFont="1" applyBorder="1" applyAlignment="1">
      <alignment horizontal="center" vertical="center" wrapText="1"/>
    </xf>
    <xf numFmtId="0" fontId="14" fillId="6" borderId="7" xfId="0" applyFont="1" applyFill="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7" fillId="0" borderId="0" xfId="0" applyFont="1" applyAlignment="1">
      <alignment vertical="center"/>
    </xf>
    <xf numFmtId="3" fontId="14" fillId="6" borderId="62"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3" fontId="14" fillId="10" borderId="8"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14" fontId="14" fillId="0" borderId="15" xfId="15" applyNumberFormat="1" applyFont="1" applyBorder="1" applyAlignment="1">
      <alignment vertical="center"/>
    </xf>
    <xf numFmtId="0" fontId="14" fillId="0" borderId="8" xfId="15" applyFont="1" applyBorder="1" applyAlignment="1">
      <alignment vertical="center" wrapText="1"/>
    </xf>
    <xf numFmtId="0" fontId="11" fillId="0" borderId="8" xfId="29" applyFont="1" applyBorder="1" applyAlignment="1">
      <alignment horizontal="center" vertical="distributed"/>
    </xf>
    <xf numFmtId="0" fontId="14" fillId="0" borderId="8" xfId="15" applyFont="1" applyBorder="1" applyAlignment="1">
      <alignment vertical="center"/>
    </xf>
    <xf numFmtId="0" fontId="14" fillId="0" borderId="30" xfId="15" applyFont="1" applyBorder="1" applyAlignment="1">
      <alignment vertical="center"/>
    </xf>
    <xf numFmtId="0" fontId="14" fillId="0" borderId="1" xfId="15" applyFont="1" applyBorder="1" applyAlignment="1">
      <alignment horizontal="center" vertical="center"/>
    </xf>
    <xf numFmtId="0" fontId="14" fillId="0" borderId="2" xfId="15" applyFont="1" applyBorder="1" applyAlignment="1">
      <alignment horizontal="center" vertical="center"/>
    </xf>
    <xf numFmtId="0" fontId="14" fillId="0" borderId="3" xfId="15" applyFont="1" applyBorder="1" applyAlignment="1">
      <alignment horizontal="center" vertical="center"/>
    </xf>
    <xf numFmtId="14" fontId="14" fillId="0" borderId="11" xfId="15" applyNumberFormat="1" applyFont="1" applyBorder="1" applyAlignment="1">
      <alignment vertical="center"/>
    </xf>
    <xf numFmtId="0" fontId="14" fillId="0" borderId="7" xfId="15" applyFont="1" applyBorder="1" applyAlignment="1">
      <alignment vertical="center" wrapText="1"/>
    </xf>
    <xf numFmtId="0" fontId="11" fillId="0" borderId="7" xfId="29" applyFont="1" applyBorder="1" applyAlignment="1">
      <alignment horizontal="justify" vertical="center"/>
    </xf>
    <xf numFmtId="0" fontId="14" fillId="0" borderId="7" xfId="15" applyFont="1" applyBorder="1" applyAlignment="1">
      <alignment vertical="center"/>
    </xf>
    <xf numFmtId="0" fontId="14" fillId="0" borderId="23" xfId="15" applyFont="1" applyBorder="1" applyAlignment="1">
      <alignment vertical="center"/>
    </xf>
    <xf numFmtId="0" fontId="14" fillId="0" borderId="11" xfId="15" applyFont="1" applyBorder="1" applyAlignment="1">
      <alignment horizontal="center" vertical="center"/>
    </xf>
    <xf numFmtId="0" fontId="14" fillId="0" borderId="7" xfId="15" applyFont="1" applyBorder="1" applyAlignment="1">
      <alignment horizontal="center" vertical="center"/>
    </xf>
    <xf numFmtId="0" fontId="14" fillId="0" borderId="9" xfId="15" applyFont="1" applyBorder="1" applyAlignment="1">
      <alignment horizontal="center" vertical="center"/>
    </xf>
    <xf numFmtId="0" fontId="14" fillId="0" borderId="11" xfId="15" applyFont="1" applyBorder="1" applyAlignment="1">
      <alignment vertical="center" wrapText="1"/>
    </xf>
    <xf numFmtId="0" fontId="14" fillId="0" borderId="11" xfId="15" applyFont="1" applyBorder="1" applyAlignment="1">
      <alignment vertical="center"/>
    </xf>
    <xf numFmtId="0" fontId="14" fillId="0" borderId="4" xfId="15" applyFont="1" applyBorder="1" applyAlignment="1">
      <alignment vertical="center"/>
    </xf>
    <xf numFmtId="0" fontId="14" fillId="0" borderId="5" xfId="15" applyFont="1" applyBorder="1" applyAlignment="1">
      <alignment vertical="center"/>
    </xf>
    <xf numFmtId="0" fontId="14" fillId="0" borderId="29" xfId="15" applyFont="1" applyBorder="1" applyAlignment="1">
      <alignment vertical="center"/>
    </xf>
    <xf numFmtId="0" fontId="14" fillId="0" borderId="4" xfId="15" applyFont="1" applyBorder="1" applyAlignment="1">
      <alignment horizontal="center" vertical="center"/>
    </xf>
    <xf numFmtId="0" fontId="14" fillId="0" borderId="5" xfId="15" applyFont="1" applyBorder="1" applyAlignment="1">
      <alignment horizontal="center" vertical="center"/>
    </xf>
    <xf numFmtId="0" fontId="14" fillId="0" borderId="34" xfId="15" applyFont="1" applyBorder="1" applyAlignment="1">
      <alignment horizontal="center" vertical="center"/>
    </xf>
    <xf numFmtId="49" fontId="25" fillId="9" borderId="0" xfId="29" applyNumberFormat="1" applyFont="1" applyFill="1" applyBorder="1" applyAlignment="1">
      <alignment vertical="center"/>
    </xf>
    <xf numFmtId="0" fontId="20" fillId="9" borderId="0" xfId="29" applyNumberFormat="1" applyFont="1" applyFill="1" applyBorder="1"/>
    <xf numFmtId="49" fontId="20" fillId="9" borderId="0" xfId="29" applyNumberFormat="1" applyFont="1" applyFill="1" applyBorder="1" applyAlignment="1">
      <alignment vertical="center"/>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9" fillId="6" borderId="7"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4" fillId="0" borderId="0" xfId="0" applyFont="1" applyAlignment="1">
      <alignment horizontal="left" vertical="center" wrapText="1"/>
    </xf>
    <xf numFmtId="0" fontId="14" fillId="0" borderId="0" xfId="0" applyFont="1" applyAlignment="1" applyProtection="1">
      <alignment horizontal="left" vertical="center"/>
      <protection locked="0"/>
    </xf>
    <xf numFmtId="0" fontId="27" fillId="0" borderId="0" xfId="0" applyFont="1" applyAlignment="1">
      <alignment horizontal="left" vertical="center" wrapText="1"/>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left" vertical="center" wrapText="1"/>
    </xf>
    <xf numFmtId="14" fontId="11" fillId="0" borderId="7" xfId="0" applyNumberFormat="1" applyFont="1" applyBorder="1" applyAlignment="1">
      <alignment horizontal="center" vertical="center" wrapText="1"/>
    </xf>
    <xf numFmtId="14" fontId="15" fillId="0" borderId="7" xfId="7" applyNumberFormat="1" applyFont="1" applyBorder="1" applyAlignment="1">
      <alignment horizontal="left" vertical="center" wrapText="1"/>
    </xf>
    <xf numFmtId="0" fontId="11" fillId="0" borderId="7" xfId="0" applyFont="1" applyBorder="1" applyAlignment="1">
      <alignment vertical="center" wrapText="1"/>
    </xf>
    <xf numFmtId="14" fontId="5" fillId="6" borderId="7" xfId="7" applyNumberFormat="1" applyFill="1" applyBorder="1" applyAlignment="1">
      <alignment horizontal="left" vertical="center" wrapText="1"/>
    </xf>
    <xf numFmtId="14" fontId="11" fillId="6" borderId="7" xfId="0" applyNumberFormat="1"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left" vertical="center" wrapText="1"/>
    </xf>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xf numFmtId="0" fontId="11" fillId="0" borderId="0" xfId="0" applyFont="1" applyAlignment="1">
      <alignment horizontal="left"/>
    </xf>
    <xf numFmtId="0" fontId="16" fillId="0" borderId="0" xfId="0" applyFont="1" applyAlignment="1" applyProtection="1">
      <alignment vertical="center"/>
      <protection locked="0"/>
    </xf>
    <xf numFmtId="0" fontId="13" fillId="2"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3" xfId="0" applyFont="1" applyBorder="1" applyAlignment="1" applyProtection="1">
      <alignment horizontal="left" vertical="center"/>
      <protection locked="0"/>
    </xf>
    <xf numFmtId="0" fontId="12" fillId="10" borderId="10" xfId="0" applyFont="1" applyFill="1" applyBorder="1" applyAlignment="1">
      <alignment horizontal="center" vertical="center" wrapText="1"/>
    </xf>
    <xf numFmtId="0" fontId="11" fillId="0" borderId="9" xfId="0" applyFont="1" applyBorder="1" applyAlignment="1" applyProtection="1">
      <alignment horizontal="left" vertical="center"/>
      <protection locked="0"/>
    </xf>
    <xf numFmtId="0" fontId="12" fillId="10" borderId="6" xfId="0" applyFont="1" applyFill="1" applyBorder="1" applyAlignment="1">
      <alignment horizontal="center" vertical="center" wrapText="1"/>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3" fillId="0" borderId="60" xfId="0" applyFont="1" applyBorder="1" applyAlignment="1" applyProtection="1">
      <alignment horizontal="center" vertical="center"/>
      <protection locked="0"/>
    </xf>
    <xf numFmtId="0" fontId="11" fillId="0" borderId="21" xfId="0" applyFont="1" applyBorder="1" applyProtection="1">
      <protection locked="0"/>
    </xf>
    <xf numFmtId="0" fontId="11" fillId="0" borderId="2" xfId="0" applyFont="1" applyBorder="1" applyProtection="1">
      <protection locked="0"/>
    </xf>
    <xf numFmtId="0" fontId="11" fillId="0" borderId="3" xfId="0" applyFont="1" applyBorder="1" applyAlignment="1" applyProtection="1">
      <alignment horizontal="center"/>
      <protection locked="0"/>
    </xf>
    <xf numFmtId="0" fontId="11" fillId="0" borderId="62"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3" fillId="0" borderId="0" xfId="0" applyFont="1" applyProtection="1">
      <protection locked="0"/>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6" borderId="2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0" borderId="7" xfId="0" applyFont="1" applyBorder="1" applyAlignment="1">
      <alignment vertical="center" wrapText="1"/>
    </xf>
    <xf numFmtId="0" fontId="10" fillId="0" borderId="62" xfId="0" applyFont="1" applyBorder="1" applyAlignment="1">
      <alignment horizontal="left" vertical="center"/>
    </xf>
    <xf numFmtId="0" fontId="14" fillId="0" borderId="8"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2" borderId="74"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61" xfId="1" applyFont="1" applyFill="1" applyBorder="1" applyAlignment="1" applyProtection="1">
      <alignment horizontal="center" vertical="center" wrapText="1"/>
      <protection locked="0"/>
    </xf>
    <xf numFmtId="0" fontId="10" fillId="2" borderId="82" xfId="1" applyFont="1" applyFill="1" applyBorder="1" applyAlignment="1" applyProtection="1">
      <alignment horizontal="center" vertical="center" wrapText="1"/>
      <protection locked="0"/>
    </xf>
    <xf numFmtId="0" fontId="12" fillId="10"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9" xfId="0" applyFont="1" applyFill="1" applyBorder="1" applyAlignment="1">
      <alignment horizontal="left" vertical="center" wrapText="1"/>
    </xf>
    <xf numFmtId="0" fontId="13" fillId="2" borderId="18" xfId="0" applyFont="1" applyFill="1" applyBorder="1" applyAlignment="1">
      <alignment vertical="center" wrapText="1"/>
    </xf>
    <xf numFmtId="0" fontId="11" fillId="0" borderId="34" xfId="0" applyFont="1" applyBorder="1" applyAlignment="1" applyProtection="1">
      <alignment horizontal="left" vertical="center"/>
      <protection locked="0"/>
    </xf>
    <xf numFmtId="0" fontId="17" fillId="10" borderId="7"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10" borderId="78" xfId="0" applyFont="1" applyFill="1" applyBorder="1" applyAlignment="1">
      <alignment vertical="center" wrapText="1"/>
    </xf>
    <xf numFmtId="0" fontId="14" fillId="10" borderId="78"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4" fillId="10" borderId="75" xfId="0" applyFont="1" applyFill="1" applyBorder="1" applyAlignment="1">
      <alignment vertical="center" wrapText="1"/>
    </xf>
    <xf numFmtId="0" fontId="14" fillId="10" borderId="75" xfId="0" applyFont="1" applyFill="1" applyBorder="1" applyAlignment="1">
      <alignment horizontal="center" vertical="center" wrapText="1"/>
    </xf>
    <xf numFmtId="0" fontId="11" fillId="10" borderId="75" xfId="0" applyFont="1" applyFill="1" applyBorder="1" applyAlignment="1">
      <alignment vertical="center" wrapText="1"/>
    </xf>
    <xf numFmtId="0" fontId="11" fillId="10" borderId="75" xfId="0" applyFont="1" applyFill="1" applyBorder="1" applyAlignment="1">
      <alignment horizontal="center" vertical="center" wrapText="1"/>
    </xf>
    <xf numFmtId="0" fontId="17" fillId="10" borderId="75" xfId="0" applyFont="1" applyFill="1" applyBorder="1" applyAlignment="1">
      <alignment horizontal="center" vertical="top" wrapText="1"/>
    </xf>
    <xf numFmtId="0" fontId="17" fillId="10" borderId="7" xfId="0" applyFont="1" applyFill="1" applyBorder="1" applyAlignment="1">
      <alignment horizontal="center" vertical="center" wrapText="1"/>
    </xf>
    <xf numFmtId="0" fontId="17" fillId="10" borderId="7" xfId="0" applyFont="1" applyFill="1" applyBorder="1" applyAlignment="1">
      <alignment vertical="center" wrapText="1"/>
    </xf>
    <xf numFmtId="0" fontId="17" fillId="10" borderId="5" xfId="0" applyFont="1" applyFill="1" applyBorder="1" applyAlignment="1">
      <alignment horizontal="center" vertical="center" wrapText="1"/>
    </xf>
    <xf numFmtId="0" fontId="17" fillId="10" borderId="5" xfId="0" applyFont="1" applyFill="1" applyBorder="1" applyAlignment="1">
      <alignment vertical="center" wrapText="1"/>
    </xf>
    <xf numFmtId="0" fontId="17" fillId="10" borderId="7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4" fillId="10" borderId="77" xfId="0" applyFont="1" applyFill="1" applyBorder="1" applyAlignment="1">
      <alignment horizontal="left" vertical="center" wrapText="1"/>
    </xf>
    <xf numFmtId="0" fontId="14" fillId="10" borderId="76" xfId="0" applyFont="1" applyFill="1" applyBorder="1" applyAlignment="1">
      <alignment horizontal="left" vertical="center" wrapText="1"/>
    </xf>
    <xf numFmtId="0" fontId="11" fillId="10" borderId="76" xfId="0" applyFont="1" applyFill="1" applyBorder="1" applyAlignment="1">
      <alignment horizontal="left" vertical="center" wrapText="1"/>
    </xf>
    <xf numFmtId="0" fontId="17" fillId="10" borderId="14" xfId="0" applyFont="1" applyFill="1" applyBorder="1" applyAlignment="1">
      <alignment vertical="center" wrapText="1"/>
    </xf>
    <xf numFmtId="0" fontId="17" fillId="10" borderId="28" xfId="0" applyFont="1" applyFill="1" applyBorder="1" applyAlignment="1">
      <alignment vertical="center" wrapText="1"/>
    </xf>
    <xf numFmtId="0" fontId="14" fillId="10" borderId="7" xfId="0" applyFont="1" applyFill="1" applyBorder="1" applyAlignment="1">
      <alignment horizontal="left" vertical="center" wrapText="1"/>
    </xf>
    <xf numFmtId="0" fontId="14" fillId="10" borderId="7" xfId="0" applyFont="1" applyFill="1" applyBorder="1" applyAlignment="1">
      <alignment vertical="center" wrapText="1"/>
    </xf>
    <xf numFmtId="0" fontId="14" fillId="10"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7" xfId="0" applyFont="1" applyFill="1" applyBorder="1" applyAlignment="1">
      <alignment vertical="center" wrapText="1"/>
    </xf>
    <xf numFmtId="0" fontId="11" fillId="10"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7" fillId="10" borderId="7" xfId="0" applyFont="1" applyFill="1" applyBorder="1" applyAlignment="1">
      <alignment horizontal="center" vertical="center"/>
    </xf>
    <xf numFmtId="0" fontId="11" fillId="10" borderId="7"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8" xfId="0" applyFont="1" applyFill="1" applyBorder="1" applyAlignment="1">
      <alignment vertical="center" wrapText="1"/>
    </xf>
    <xf numFmtId="0" fontId="17" fillId="11" borderId="8" xfId="0" applyFont="1" applyFill="1" applyBorder="1" applyAlignment="1">
      <alignment horizontal="center" vertical="center" wrapText="1"/>
    </xf>
    <xf numFmtId="0" fontId="14" fillId="10" borderId="8" xfId="0" applyFont="1" applyFill="1" applyBorder="1" applyAlignment="1">
      <alignment horizontal="center" vertical="center"/>
    </xf>
    <xf numFmtId="0" fontId="13" fillId="2" borderId="22" xfId="0" applyFont="1" applyFill="1" applyBorder="1" applyAlignment="1">
      <alignment horizontal="center" vertical="center" wrapText="1"/>
    </xf>
    <xf numFmtId="14" fontId="11" fillId="0" borderId="10" xfId="0" applyNumberFormat="1"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5"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8" xfId="0" applyNumberFormat="1" applyFont="1" applyBorder="1" applyAlignment="1">
      <alignment horizontal="center" vertical="center" wrapText="1"/>
    </xf>
    <xf numFmtId="0" fontId="15" fillId="0" borderId="8" xfId="7" applyFont="1" applyBorder="1" applyAlignment="1">
      <alignment vertical="center" wrapText="1"/>
    </xf>
    <xf numFmtId="14" fontId="11" fillId="0" borderId="9" xfId="0" applyNumberFormat="1" applyFont="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1" fillId="10" borderId="7" xfId="0" applyNumberFormat="1" applyFont="1" applyFill="1" applyBorder="1" applyAlignment="1">
      <alignment horizontal="center" vertical="center" wrapText="1"/>
    </xf>
    <xf numFmtId="14" fontId="11" fillId="10" borderId="5" xfId="0" applyNumberFormat="1" applyFont="1" applyFill="1" applyBorder="1" applyAlignment="1">
      <alignment horizontal="center" vertical="center" wrapText="1"/>
    </xf>
    <xf numFmtId="0" fontId="14" fillId="10" borderId="7" xfId="0" applyFont="1" applyFill="1" applyBorder="1" applyAlignment="1" applyProtection="1">
      <alignment vertical="center" wrapText="1"/>
      <protection locked="0"/>
    </xf>
    <xf numFmtId="0" fontId="14" fillId="10" borderId="7" xfId="0" applyFont="1" applyFill="1" applyBorder="1" applyAlignment="1" applyProtection="1">
      <alignment horizontal="left" vertical="center" wrapText="1"/>
      <protection locked="0"/>
    </xf>
    <xf numFmtId="0" fontId="11" fillId="0" borderId="7" xfId="0" applyFont="1" applyBorder="1" applyAlignment="1">
      <alignment horizontal="left" vertical="center"/>
    </xf>
    <xf numFmtId="0" fontId="13" fillId="2" borderId="7" xfId="0" applyFont="1" applyFill="1" applyBorder="1" applyAlignment="1">
      <alignment vertical="center" wrapText="1"/>
    </xf>
    <xf numFmtId="0" fontId="11" fillId="2" borderId="36" xfId="0" applyFont="1" applyFill="1" applyBorder="1" applyAlignment="1">
      <alignment horizontal="center" vertical="center" wrapText="1"/>
    </xf>
    <xf numFmtId="0" fontId="17" fillId="0" borderId="27" xfId="4" applyFont="1" applyBorder="1" applyAlignment="1">
      <alignment vertical="center" wrapText="1"/>
    </xf>
    <xf numFmtId="0" fontId="17" fillId="0" borderId="59" xfId="4" applyFont="1" applyBorder="1" applyAlignment="1">
      <alignment vertical="center" wrapText="1"/>
    </xf>
    <xf numFmtId="0" fontId="17" fillId="6" borderId="6" xfId="4" applyFont="1" applyFill="1" applyBorder="1" applyAlignment="1">
      <alignment vertical="center" wrapText="1"/>
    </xf>
    <xf numFmtId="165" fontId="13" fillId="0" borderId="7" xfId="44" applyFont="1" applyBorder="1" applyAlignment="1">
      <alignment vertical="center" wrapText="1"/>
    </xf>
    <xf numFmtId="0" fontId="13" fillId="0" borderId="50" xfId="0" applyFont="1" applyBorder="1" applyAlignment="1">
      <alignment vertical="center" wrapText="1"/>
    </xf>
    <xf numFmtId="0" fontId="13" fillId="0" borderId="80" xfId="0" applyFont="1" applyBorder="1" applyAlignment="1">
      <alignment vertical="center" wrapText="1"/>
    </xf>
    <xf numFmtId="0" fontId="11" fillId="0" borderId="80" xfId="0" applyFont="1" applyBorder="1" applyAlignment="1">
      <alignment vertical="center" wrapText="1"/>
    </xf>
    <xf numFmtId="165" fontId="14" fillId="0" borderId="23" xfId="44" applyFont="1" applyBorder="1" applyAlignment="1">
      <alignment horizontal="center" vertical="center"/>
    </xf>
    <xf numFmtId="164" fontId="14" fillId="0" borderId="10" xfId="44" applyNumberFormat="1" applyFont="1" applyBorder="1" applyAlignment="1">
      <alignment horizontal="left" vertical="center"/>
    </xf>
    <xf numFmtId="0" fontId="11" fillId="2" borderId="5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9" xfId="0" applyFont="1" applyFill="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0" fontId="14" fillId="2" borderId="17" xfId="0" applyFont="1" applyFill="1" applyBorder="1" applyAlignment="1">
      <alignment horizontal="left" vertical="center" wrapText="1" indent="1"/>
    </xf>
    <xf numFmtId="0" fontId="14" fillId="0" borderId="8"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5" xfId="0" applyFont="1" applyBorder="1" applyAlignment="1">
      <alignment horizontal="left" vertical="center" wrapText="1" indent="1"/>
    </xf>
    <xf numFmtId="0" fontId="11" fillId="0" borderId="0" xfId="0" applyFont="1" applyAlignment="1">
      <alignment horizontal="left" indent="1"/>
    </xf>
    <xf numFmtId="0" fontId="14" fillId="6" borderId="61"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6" borderId="0" xfId="0" applyFont="1" applyFill="1" applyAlignment="1">
      <alignment horizontal="center" vertical="center" wrapText="1"/>
    </xf>
    <xf numFmtId="0" fontId="14" fillId="2" borderId="39"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4" xfId="0" applyFont="1" applyBorder="1" applyAlignment="1">
      <alignment horizontal="left" vertical="center" wrapText="1" indent="1"/>
    </xf>
    <xf numFmtId="0" fontId="12" fillId="0" borderId="0" xfId="0" applyFont="1" applyAlignment="1">
      <alignment horizontal="left" vertical="center" wrapText="1"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Alignment="1">
      <alignment horizontal="center" vertical="center"/>
    </xf>
    <xf numFmtId="0" fontId="11" fillId="0" borderId="60" xfId="0" applyFont="1" applyBorder="1" applyAlignment="1">
      <alignment horizontal="center"/>
    </xf>
    <xf numFmtId="166" fontId="11" fillId="0" borderId="0" xfId="45" applyFont="1" applyAlignment="1">
      <alignment horizontal="center" vertical="center"/>
    </xf>
    <xf numFmtId="0" fontId="12" fillId="0" borderId="83" xfId="0" applyFont="1" applyBorder="1" applyAlignment="1">
      <alignment horizontal="center" vertical="center" wrapText="1"/>
    </xf>
    <xf numFmtId="0" fontId="12" fillId="0" borderId="41"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3" xfId="0" applyFont="1" applyBorder="1" applyAlignment="1">
      <alignment horizontal="center" vertical="center" wrapText="1"/>
    </xf>
    <xf numFmtId="0" fontId="11" fillId="0" borderId="0" xfId="0" applyFont="1" applyAlignment="1" applyProtection="1">
      <alignment horizontal="center" vertical="center"/>
      <protection locked="0"/>
    </xf>
    <xf numFmtId="0" fontId="32" fillId="0" borderId="15" xfId="0" applyFont="1" applyBorder="1" applyAlignment="1">
      <alignment wrapText="1"/>
    </xf>
    <xf numFmtId="0" fontId="12" fillId="12" borderId="98"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protection locked="0"/>
    </xf>
    <xf numFmtId="0" fontId="17" fillId="0" borderId="8" xfId="0" applyFont="1" applyBorder="1" applyAlignment="1">
      <alignment horizontal="center" vertical="center" wrapText="1"/>
    </xf>
    <xf numFmtId="0" fontId="17" fillId="0" borderId="62" xfId="0" applyFont="1" applyBorder="1" applyAlignment="1">
      <alignment horizontal="center" vertical="center"/>
    </xf>
    <xf numFmtId="0" fontId="17" fillId="0" borderId="21" xfId="0" applyFont="1" applyBorder="1" applyAlignment="1">
      <alignment horizontal="center" vertical="center"/>
    </xf>
    <xf numFmtId="0" fontId="17" fillId="0" borderId="86" xfId="0" applyFont="1" applyBorder="1" applyAlignment="1">
      <alignment horizontal="center" vertical="center"/>
    </xf>
    <xf numFmtId="17" fontId="17" fillId="0" borderId="83" xfId="0" applyNumberFormat="1" applyFont="1" applyBorder="1" applyAlignment="1">
      <alignment horizontal="center" vertical="center"/>
    </xf>
    <xf numFmtId="0" fontId="17" fillId="0" borderId="75" xfId="0" applyFont="1" applyBorder="1" applyAlignment="1">
      <alignment horizontal="center" vertical="center"/>
    </xf>
    <xf numFmtId="0" fontId="5" fillId="0" borderId="77" xfId="46" applyFill="1" applyBorder="1" applyAlignment="1">
      <alignment horizontal="center" vertical="center" wrapText="1"/>
    </xf>
    <xf numFmtId="0" fontId="17" fillId="0" borderId="83" xfId="0" applyFont="1" applyBorder="1" applyAlignment="1">
      <alignment horizontal="center" vertical="center"/>
    </xf>
    <xf numFmtId="0" fontId="5" fillId="0" borderId="75" xfId="46" applyFill="1" applyBorder="1" applyAlignment="1">
      <alignment horizontal="center" vertical="center"/>
    </xf>
    <xf numFmtId="0" fontId="17" fillId="0" borderId="33" xfId="0" applyFont="1" applyBorder="1" applyAlignment="1">
      <alignment horizontal="center" vertical="center" wrapText="1"/>
    </xf>
    <xf numFmtId="0" fontId="17" fillId="0" borderId="43" xfId="0" applyFont="1" applyBorder="1" applyAlignment="1">
      <alignment horizontal="center" vertical="center"/>
    </xf>
    <xf numFmtId="17" fontId="17" fillId="0" borderId="62" xfId="0" quotePrefix="1" applyNumberFormat="1" applyFont="1" applyBorder="1" applyAlignment="1">
      <alignment horizontal="center" vertical="center"/>
    </xf>
    <xf numFmtId="0" fontId="10" fillId="2" borderId="99" xfId="1" applyFont="1" applyFill="1" applyBorder="1" applyAlignment="1" applyProtection="1">
      <alignment horizontal="center" vertical="center" wrapText="1"/>
      <protection locked="0"/>
    </xf>
    <xf numFmtId="0" fontId="10" fillId="2" borderId="100" xfId="1" applyFont="1" applyFill="1" applyBorder="1" applyAlignment="1" applyProtection="1">
      <alignment horizontal="center" vertical="center" wrapText="1"/>
      <protection locked="0"/>
    </xf>
    <xf numFmtId="0" fontId="10" fillId="2" borderId="101" xfId="1" applyFont="1" applyFill="1" applyBorder="1" applyAlignment="1" applyProtection="1">
      <alignment horizontal="center" vertical="center" wrapText="1"/>
      <protection locked="0"/>
    </xf>
    <xf numFmtId="0" fontId="17" fillId="0" borderId="62" xfId="0" quotePrefix="1" applyFont="1" applyBorder="1" applyAlignment="1">
      <alignment horizontal="center" vertical="center"/>
    </xf>
    <xf numFmtId="17" fontId="17" fillId="0" borderId="75" xfId="0" quotePrefix="1" applyNumberFormat="1" applyFont="1" applyBorder="1" applyAlignment="1">
      <alignment horizontal="center" vertical="center"/>
    </xf>
    <xf numFmtId="0" fontId="17" fillId="0" borderId="30" xfId="0" applyFont="1" applyBorder="1" applyAlignment="1">
      <alignment horizontal="center" vertical="center" wrapText="1"/>
    </xf>
    <xf numFmtId="17" fontId="17" fillId="0" borderId="0" xfId="0" quotePrefix="1" applyNumberFormat="1" applyFont="1" applyAlignment="1">
      <alignment horizontal="center" vertical="center"/>
    </xf>
    <xf numFmtId="0" fontId="17" fillId="0" borderId="103" xfId="0" applyFont="1" applyBorder="1" applyAlignment="1">
      <alignment horizontal="center" vertical="center"/>
    </xf>
    <xf numFmtId="17" fontId="17" fillId="0" borderId="78" xfId="0" quotePrefix="1" applyNumberFormat="1" applyFont="1" applyBorder="1" applyAlignment="1">
      <alignment horizontal="center" vertical="center"/>
    </xf>
    <xf numFmtId="0" fontId="17" fillId="0" borderId="78" xfId="0" applyFont="1" applyBorder="1" applyAlignment="1">
      <alignment horizontal="center" vertical="center"/>
    </xf>
    <xf numFmtId="17" fontId="17" fillId="0" borderId="75" xfId="0" applyNumberFormat="1" applyFont="1" applyBorder="1" applyAlignment="1">
      <alignment horizontal="center" vertical="center"/>
    </xf>
    <xf numFmtId="0" fontId="10" fillId="2" borderId="102" xfId="1" applyFont="1" applyFill="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11" fillId="0" borderId="15" xfId="0" applyFont="1" applyBorder="1" applyAlignment="1" applyProtection="1">
      <alignment vertical="center"/>
      <protection locked="0"/>
    </xf>
    <xf numFmtId="0" fontId="17" fillId="0" borderId="15" xfId="0" applyFont="1" applyBorder="1" applyAlignment="1">
      <alignment vertical="center"/>
    </xf>
    <xf numFmtId="0" fontId="32" fillId="0" borderId="15" xfId="0" applyFont="1" applyBorder="1" applyAlignment="1">
      <alignment vertical="center" wrapText="1"/>
    </xf>
    <xf numFmtId="0" fontId="11" fillId="0" borderId="1" xfId="0" applyFont="1" applyBorder="1" applyProtection="1">
      <protection locked="0"/>
    </xf>
    <xf numFmtId="0" fontId="11" fillId="0" borderId="15" xfId="0" applyFont="1" applyBorder="1" applyProtection="1">
      <protection locked="0"/>
    </xf>
    <xf numFmtId="0" fontId="11" fillId="0" borderId="11" xfId="0" applyFont="1" applyBorder="1" applyProtection="1">
      <protection locked="0"/>
    </xf>
    <xf numFmtId="0" fontId="11" fillId="0" borderId="4" xfId="0" applyFont="1" applyBorder="1" applyProtection="1">
      <protection locked="0"/>
    </xf>
    <xf numFmtId="14" fontId="5" fillId="0" borderId="7" xfId="46" applyNumberFormat="1" applyBorder="1" applyAlignment="1">
      <alignment horizontal="center" vertical="center" wrapText="1"/>
    </xf>
    <xf numFmtId="164" fontId="13" fillId="4" borderId="51" xfId="44" applyNumberFormat="1" applyFont="1" applyFill="1" applyBorder="1" applyAlignment="1">
      <alignment vertical="center"/>
    </xf>
    <xf numFmtId="0" fontId="13" fillId="0" borderId="7" xfId="0" applyFont="1" applyBorder="1" applyAlignment="1">
      <alignment horizontal="center" vertical="center" wrapText="1"/>
    </xf>
    <xf numFmtId="0" fontId="13" fillId="0" borderId="87" xfId="0" applyFont="1" applyBorder="1" applyAlignment="1">
      <alignment horizontal="center" vertical="center"/>
    </xf>
    <xf numFmtId="166" fontId="13" fillId="0" borderId="87" xfId="45" applyFont="1" applyBorder="1" applyAlignment="1">
      <alignment horizontal="center" vertical="center"/>
    </xf>
    <xf numFmtId="0" fontId="11" fillId="0" borderId="29" xfId="0" applyFont="1" applyBorder="1" applyAlignment="1">
      <alignment horizontal="center" vertical="center" wrapText="1"/>
    </xf>
    <xf numFmtId="3" fontId="14" fillId="6" borderId="28" xfId="0" applyNumberFormat="1" applyFont="1" applyFill="1" applyBorder="1" applyAlignment="1">
      <alignment horizontal="center" vertical="center" wrapText="1"/>
    </xf>
    <xf numFmtId="3" fontId="14" fillId="10" borderId="5" xfId="0"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5" xfId="7"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2" fillId="12" borderId="42" xfId="0" applyFont="1" applyFill="1" applyBorder="1" applyAlignment="1">
      <alignment horizontal="center" vertical="center" wrapText="1"/>
    </xf>
    <xf numFmtId="0" fontId="12" fillId="12" borderId="87" xfId="0" applyFont="1" applyFill="1" applyBorder="1" applyAlignment="1">
      <alignment horizontal="center" vertical="center" wrapText="1"/>
    </xf>
    <xf numFmtId="0" fontId="12" fillId="12" borderId="92" xfId="0" applyFont="1" applyFill="1" applyBorder="1" applyAlignment="1">
      <alignment horizontal="center" vertical="center" wrapText="1"/>
    </xf>
    <xf numFmtId="0" fontId="12" fillId="12" borderId="84" xfId="0" applyFont="1" applyFill="1" applyBorder="1" applyAlignment="1">
      <alignment horizontal="center" vertical="center"/>
    </xf>
    <xf numFmtId="0" fontId="12" fillId="12" borderId="93" xfId="0" applyFont="1" applyFill="1" applyBorder="1" applyAlignment="1">
      <alignment horizontal="center" vertical="center"/>
    </xf>
    <xf numFmtId="0" fontId="13" fillId="0" borderId="0" xfId="0" applyFont="1" applyAlignment="1" applyProtection="1">
      <alignment horizontal="left" vertical="center"/>
      <protection locked="0"/>
    </xf>
    <xf numFmtId="0" fontId="13" fillId="2" borderId="56" xfId="0" applyFont="1" applyFill="1" applyBorder="1" applyAlignment="1" applyProtection="1">
      <alignment horizontal="center" vertical="center" wrapText="1"/>
      <protection locked="0"/>
    </xf>
    <xf numFmtId="0" fontId="13" fillId="2" borderId="91"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0" fontId="10" fillId="2" borderId="81"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61" xfId="1"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8" fillId="2" borderId="23" xfId="1" applyFont="1" applyFill="1" applyBorder="1" applyAlignment="1" applyProtection="1">
      <alignment horizontal="center" vertical="center" wrapText="1"/>
      <protection locked="0"/>
    </xf>
    <xf numFmtId="0" fontId="18" fillId="2" borderId="79" xfId="1" applyFont="1" applyFill="1" applyBorder="1" applyAlignment="1" applyProtection="1">
      <alignment horizontal="center" vertical="center" wrapText="1"/>
      <protection locked="0"/>
    </xf>
    <xf numFmtId="0" fontId="18" fillId="2" borderId="45" xfId="1"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90" wrapText="1"/>
    </xf>
    <xf numFmtId="0" fontId="13" fillId="2" borderId="87" xfId="0" applyFont="1" applyFill="1" applyBorder="1" applyAlignment="1">
      <alignment horizontal="center" vertical="center" textRotation="90" wrapText="1"/>
    </xf>
    <xf numFmtId="0" fontId="13" fillId="2" borderId="97" xfId="0" applyFont="1" applyFill="1" applyBorder="1" applyAlignment="1">
      <alignment horizontal="center" vertical="center" textRotation="90" wrapText="1"/>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96"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0" fillId="2" borderId="84"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0" fillId="2" borderId="96" xfId="1" applyFont="1" applyFill="1" applyBorder="1" applyAlignment="1" applyProtection="1">
      <alignment vertical="center" wrapText="1"/>
      <protection locked="0"/>
    </xf>
    <xf numFmtId="0" fontId="10" fillId="2" borderId="74" xfId="1" applyFont="1" applyFill="1" applyBorder="1" applyAlignment="1" applyProtection="1">
      <alignment vertical="center" wrapText="1"/>
      <protection locked="0"/>
    </xf>
    <xf numFmtId="0" fontId="10" fillId="2" borderId="40" xfId="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4" fillId="10" borderId="96" xfId="0" applyFont="1" applyFill="1" applyBorder="1" applyAlignment="1">
      <alignment vertical="center" wrapText="1"/>
    </xf>
    <xf numFmtId="0" fontId="14" fillId="10" borderId="81" xfId="0" applyFont="1" applyFill="1" applyBorder="1" applyAlignment="1">
      <alignment vertical="center" wrapText="1"/>
    </xf>
    <xf numFmtId="0" fontId="14" fillId="10" borderId="95" xfId="0" applyFont="1" applyFill="1" applyBorder="1" applyAlignment="1">
      <alignment vertical="center" wrapText="1"/>
    </xf>
    <xf numFmtId="0" fontId="14" fillId="10" borderId="40"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94" xfId="0" applyFont="1" applyFill="1" applyBorder="1" applyAlignment="1">
      <alignment vertical="center" wrapText="1"/>
    </xf>
    <xf numFmtId="0" fontId="14" fillId="10" borderId="36"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7" fillId="10" borderId="35"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37"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17" fillId="10" borderId="62" xfId="0" applyFont="1" applyFill="1" applyBorder="1" applyAlignment="1">
      <alignment horizontal="left" vertical="center" wrapText="1"/>
    </xf>
    <xf numFmtId="0" fontId="17" fillId="11" borderId="23"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0" borderId="23"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10" borderId="24" xfId="0" applyFont="1" applyFill="1" applyBorder="1" applyAlignment="1">
      <alignment horizontal="left" vertical="center" wrapText="1"/>
    </xf>
    <xf numFmtId="0" fontId="17" fillId="10" borderId="79" xfId="0" applyFont="1" applyFill="1" applyBorder="1" applyAlignment="1">
      <alignment horizontal="left" vertical="center" wrapText="1"/>
    </xf>
    <xf numFmtId="0" fontId="17" fillId="10" borderId="45" xfId="0" applyFont="1" applyFill="1" applyBorder="1" applyAlignment="1">
      <alignment horizontal="left" vertical="center" wrapText="1"/>
    </xf>
    <xf numFmtId="0" fontId="17" fillId="10" borderId="56" xfId="0" applyFont="1" applyFill="1" applyBorder="1" applyAlignment="1">
      <alignment horizontal="left" vertical="center" wrapText="1"/>
    </xf>
    <xf numFmtId="0" fontId="17" fillId="10" borderId="91" xfId="0" applyFont="1" applyFill="1" applyBorder="1" applyAlignment="1">
      <alignment horizontal="left" vertical="center" wrapText="1"/>
    </xf>
    <xf numFmtId="0" fontId="17" fillId="10" borderId="57" xfId="0" applyFont="1" applyFill="1" applyBorder="1" applyAlignment="1">
      <alignment horizontal="left" vertical="center" wrapText="1"/>
    </xf>
    <xf numFmtId="0" fontId="17" fillId="10" borderId="29"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85"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2" fillId="2" borderId="55" xfId="0" applyFont="1" applyFill="1" applyBorder="1" applyAlignment="1">
      <alignment horizontal="center" vertical="center" textRotation="90" wrapText="1"/>
    </xf>
    <xf numFmtId="0" fontId="12" fillId="2" borderId="87" xfId="0" applyFont="1" applyFill="1" applyBorder="1" applyAlignment="1">
      <alignment horizontal="center" vertical="center" textRotation="90" wrapText="1"/>
    </xf>
    <xf numFmtId="0" fontId="12" fillId="2" borderId="60" xfId="0" applyFont="1" applyFill="1" applyBorder="1" applyAlignment="1">
      <alignment horizontal="center" vertical="center" textRotation="90" wrapText="1"/>
    </xf>
    <xf numFmtId="0" fontId="17" fillId="10" borderId="94"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80" xfId="0" applyFont="1" applyFill="1" applyBorder="1" applyAlignment="1">
      <alignment horizontal="left"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17" fillId="10" borderId="43"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2"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49" fontId="14" fillId="9" borderId="0" xfId="29" applyNumberFormat="1" applyFont="1" applyFill="1" applyBorder="1" applyAlignment="1">
      <alignment horizontal="left"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14" fontId="11" fillId="10" borderId="36" xfId="0" applyNumberFormat="1"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0" fontId="11" fillId="10" borderId="58" xfId="0" applyFont="1" applyFill="1" applyBorder="1" applyAlignment="1">
      <alignment horizontal="left" vertical="center" wrapText="1"/>
    </xf>
    <xf numFmtId="0" fontId="11" fillId="10" borderId="50" xfId="0" applyFont="1" applyFill="1" applyBorder="1" applyAlignment="1">
      <alignment horizontal="left" vertical="center" wrapText="1"/>
    </xf>
    <xf numFmtId="0" fontId="11" fillId="10" borderId="89" xfId="0" applyFont="1" applyFill="1" applyBorder="1" applyAlignment="1">
      <alignment horizontal="left" vertical="center" wrapText="1"/>
    </xf>
    <xf numFmtId="0" fontId="11" fillId="10" borderId="62" xfId="0" applyFont="1" applyFill="1" applyBorder="1" applyAlignment="1">
      <alignment horizontal="left" vertical="center" wrapText="1"/>
    </xf>
    <xf numFmtId="14" fontId="11" fillId="10" borderId="24" xfId="0" applyNumberFormat="1" applyFont="1" applyFill="1" applyBorder="1" applyAlignment="1">
      <alignment horizontal="left" vertical="center" wrapText="1"/>
    </xf>
    <xf numFmtId="14" fontId="11" fillId="10" borderId="14" xfId="0" applyNumberFormat="1" applyFont="1" applyFill="1" applyBorder="1" applyAlignment="1">
      <alignment horizontal="left" vertical="center" wrapText="1"/>
    </xf>
    <xf numFmtId="14" fontId="13" fillId="2" borderId="22" xfId="0" applyNumberFormat="1" applyFont="1" applyFill="1" applyBorder="1" applyAlignment="1">
      <alignment horizontal="center" vertical="center" wrapText="1"/>
    </xf>
    <xf numFmtId="14" fontId="13" fillId="2" borderId="38" xfId="0" applyNumberFormat="1" applyFont="1" applyFill="1" applyBorder="1" applyAlignment="1">
      <alignment horizontal="center" vertical="center" wrapText="1"/>
    </xf>
    <xf numFmtId="14" fontId="11" fillId="10" borderId="89" xfId="0" applyNumberFormat="1" applyFont="1" applyFill="1" applyBorder="1" applyAlignment="1">
      <alignment horizontal="left" vertical="center" wrapText="1"/>
    </xf>
    <xf numFmtId="14" fontId="11" fillId="10" borderId="62" xfId="0" applyNumberFormat="1" applyFont="1" applyFill="1" applyBorder="1" applyAlignment="1">
      <alignment horizontal="left" vertical="center" wrapText="1"/>
    </xf>
    <xf numFmtId="0" fontId="11" fillId="10" borderId="2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10" borderId="90" xfId="0" applyFont="1" applyFill="1" applyBorder="1" applyAlignment="1">
      <alignment horizontal="left" vertical="center" wrapText="1"/>
    </xf>
    <xf numFmtId="0" fontId="11" fillId="10" borderId="28" xfId="0" applyFont="1" applyFill="1" applyBorder="1" applyAlignment="1">
      <alignment horizontal="left" vertical="center" wrapText="1"/>
    </xf>
    <xf numFmtId="0" fontId="11" fillId="10" borderId="88" xfId="0" applyFont="1" applyFill="1" applyBorder="1" applyAlignment="1">
      <alignment horizontal="left" vertical="center" wrapText="1"/>
    </xf>
    <xf numFmtId="0" fontId="11" fillId="10" borderId="11" xfId="0" applyFont="1" applyFill="1" applyBorder="1" applyAlignment="1">
      <alignment horizontal="justify" vertical="center" wrapText="1"/>
    </xf>
    <xf numFmtId="0" fontId="11" fillId="0" borderId="0" xfId="4" applyFont="1" applyAlignment="1" applyProtection="1">
      <alignment horizontal="left" vertical="center" wrapText="1"/>
      <protection locked="0"/>
    </xf>
    <xf numFmtId="0" fontId="11" fillId="6" borderId="7" xfId="0" applyFont="1" applyFill="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3" fillId="2" borderId="7" xfId="0" applyFont="1" applyFill="1" applyBorder="1" applyAlignment="1">
      <alignment horizontal="center" vertical="center"/>
    </xf>
    <xf numFmtId="0" fontId="13" fillId="2" borderId="7" xfId="0" applyFont="1" applyFill="1" applyBorder="1" applyAlignment="1">
      <alignment horizontal="center" vertical="center" wrapText="1"/>
    </xf>
    <xf numFmtId="0" fontId="11" fillId="0" borderId="7" xfId="0" applyFont="1" applyBorder="1" applyAlignment="1">
      <alignment horizontal="left" vertical="center"/>
    </xf>
    <xf numFmtId="0" fontId="11" fillId="0" borderId="74" xfId="0" applyFont="1" applyBorder="1" applyAlignment="1" applyProtection="1">
      <alignment vertical="center" wrapText="1"/>
      <protection locked="0"/>
    </xf>
    <xf numFmtId="0" fontId="14" fillId="0" borderId="13" xfId="4" applyFont="1" applyBorder="1" applyAlignment="1"/>
    <xf numFmtId="0" fontId="14" fillId="0" borderId="25" xfId="4" applyFont="1" applyBorder="1" applyAlignment="1"/>
  </cellXfs>
  <cellStyles count="47">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Hyperlink" xfId="46" xr:uid="{00000000-000B-0000-0000-000008000000}"/>
    <cellStyle name="Millares [0]" xfId="45"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xfId="44" builtinId="7"/>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aje 2" xfId="43" xr:uid="{0B378CE7-56A5-4E1E-9F2A-06FA0AF924DB}"/>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f:/g/personal/storage_fundacionteatroamil_cl/EoYClXS2MadPowjXauLvq-IBzXslfvR5HQkE0cCHfCnU0A?e=PV2ACP" TargetMode="External"/><Relationship Id="rId1" Type="http://schemas.openxmlformats.org/officeDocument/2006/relationships/hyperlink" Target="../../../../../../../../../../:f:/g/personal/storage_fundacionteatroamil_cl/EnrYKYhyA0NLqCVd_SRlSXcBvBYA02RZtoF0Ixj1um6gQg?e=5FFkuK"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teatroamil.cl/static/2024/docs/aportes/Aportes-Enero-202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19"/>
  <sheetViews>
    <sheetView showGridLines="0" zoomScaleNormal="100" workbookViewId="0">
      <selection activeCell="C12" sqref="C12"/>
    </sheetView>
  </sheetViews>
  <sheetFormatPr defaultColWidth="11.42578125" defaultRowHeight="11.25"/>
  <cols>
    <col min="1" max="1" width="5.42578125" style="1" customWidth="1"/>
    <col min="2" max="2" width="34.28515625" style="1" customWidth="1"/>
    <col min="3" max="5" width="44" style="1" customWidth="1"/>
    <col min="6" max="16384" width="11.42578125" style="1"/>
  </cols>
  <sheetData>
    <row r="1" spans="2:5" ht="25.5" customHeight="1">
      <c r="B1" s="367" t="s">
        <v>0</v>
      </c>
      <c r="C1" s="367"/>
      <c r="D1" s="367"/>
      <c r="E1" s="367"/>
    </row>
    <row r="2" spans="2:5" ht="28.5" customHeight="1" thickBot="1">
      <c r="B2" s="8" t="s">
        <v>1</v>
      </c>
    </row>
    <row r="3" spans="2:5" ht="29.25" customHeight="1">
      <c r="B3" s="2" t="s">
        <v>2</v>
      </c>
      <c r="C3" s="368" t="s">
        <v>3</v>
      </c>
      <c r="D3" s="368"/>
      <c r="E3" s="369"/>
    </row>
    <row r="4" spans="2:5" ht="29.25" customHeight="1">
      <c r="B4" s="3" t="s">
        <v>4</v>
      </c>
      <c r="C4" s="370" t="s">
        <v>5</v>
      </c>
      <c r="D4" s="370"/>
      <c r="E4" s="371"/>
    </row>
    <row r="5" spans="2:5" ht="29.25" customHeight="1">
      <c r="B5" s="3" t="s">
        <v>6</v>
      </c>
      <c r="C5" s="370" t="s">
        <v>7</v>
      </c>
      <c r="D5" s="370"/>
      <c r="E5" s="371"/>
    </row>
    <row r="6" spans="2:5" ht="29.25" customHeight="1">
      <c r="B6" s="3" t="s">
        <v>8</v>
      </c>
      <c r="C6" s="370" t="s">
        <v>9</v>
      </c>
      <c r="D6" s="370"/>
      <c r="E6" s="371"/>
    </row>
    <row r="7" spans="2:5" ht="29.25" customHeight="1">
      <c r="B7" s="3" t="s">
        <v>10</v>
      </c>
      <c r="C7" s="370" t="s">
        <v>11</v>
      </c>
      <c r="D7" s="370"/>
      <c r="E7" s="371"/>
    </row>
    <row r="8" spans="2:5" ht="29.25" customHeight="1">
      <c r="B8" s="3" t="s">
        <v>12</v>
      </c>
      <c r="C8" s="370" t="s">
        <v>13</v>
      </c>
      <c r="D8" s="370"/>
      <c r="E8" s="371"/>
    </row>
    <row r="9" spans="2:5" ht="29.25" customHeight="1">
      <c r="B9" s="3" t="s">
        <v>14</v>
      </c>
      <c r="C9" s="370" t="s">
        <v>15</v>
      </c>
      <c r="D9" s="370"/>
      <c r="E9" s="371"/>
    </row>
    <row r="10" spans="2:5" ht="29.25" customHeight="1">
      <c r="B10" s="3" t="s">
        <v>16</v>
      </c>
      <c r="C10" s="375" t="s">
        <v>17</v>
      </c>
      <c r="D10" s="370"/>
      <c r="E10" s="371"/>
    </row>
    <row r="11" spans="2:5" ht="29.25" customHeight="1" thickBot="1">
      <c r="B11" s="4" t="s">
        <v>18</v>
      </c>
      <c r="C11" s="372" t="s">
        <v>19</v>
      </c>
      <c r="D11" s="373"/>
      <c r="E11" s="374"/>
    </row>
    <row r="15" spans="2:5">
      <c r="B15" s="5" t="s">
        <v>2</v>
      </c>
      <c r="C15" s="6"/>
      <c r="D15" s="6"/>
      <c r="E15" s="6"/>
    </row>
    <row r="16" spans="2:5">
      <c r="B16" s="7" t="s">
        <v>3</v>
      </c>
      <c r="C16" s="8"/>
      <c r="D16" s="8"/>
      <c r="E16" s="8"/>
    </row>
    <row r="17" spans="2:5" ht="22.5">
      <c r="B17" s="7" t="s">
        <v>20</v>
      </c>
      <c r="C17" s="8"/>
      <c r="D17" s="8"/>
      <c r="E17" s="8"/>
    </row>
    <row r="18" spans="2:5" ht="33.75">
      <c r="B18" s="7" t="s">
        <v>21</v>
      </c>
    </row>
    <row r="19" spans="2:5">
      <c r="B19" s="7"/>
    </row>
  </sheetData>
  <mergeCells count="10">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xr:uid="{F63DA12C-AA74-471D-8886-6D544D534DA8}">
      <formula1>$B$16:$B$19</formula1>
    </dataValidation>
  </dataValidations>
  <hyperlinks>
    <hyperlink ref="C11" r:id="rId1" xr:uid="{E5C59862-879B-4D03-9710-AB9703E1DDC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1EC1-1E0D-402D-AE97-C75B9058A36A}">
  <dimension ref="B1:N31"/>
  <sheetViews>
    <sheetView showGridLines="0" zoomScale="80" zoomScaleNormal="80" workbookViewId="0">
      <selection activeCell="U21" sqref="U21"/>
    </sheetView>
  </sheetViews>
  <sheetFormatPr defaultColWidth="10.7109375" defaultRowHeight="11.25"/>
  <cols>
    <col min="1" max="1" width="3.28515625" style="1" customWidth="1"/>
    <col min="2" max="12" width="10.7109375" style="1"/>
    <col min="13" max="13" width="16.7109375" style="1" customWidth="1"/>
    <col min="14" max="14" width="24.28515625" style="1" customWidth="1"/>
    <col min="15" max="16384" width="10.7109375" style="1"/>
  </cols>
  <sheetData>
    <row r="1" spans="2:14">
      <c r="B1" s="173" t="s">
        <v>938</v>
      </c>
    </row>
    <row r="2" spans="2:14" ht="21.6" customHeight="1">
      <c r="B2" s="148" t="s">
        <v>908</v>
      </c>
      <c r="C2" s="148"/>
      <c r="D2" s="148"/>
      <c r="E2" s="148"/>
      <c r="F2" s="148"/>
      <c r="G2" s="148"/>
      <c r="H2" s="174"/>
      <c r="I2" s="174"/>
      <c r="J2" s="174"/>
      <c r="K2" s="174"/>
      <c r="L2" s="174"/>
      <c r="M2" s="174"/>
      <c r="N2" s="174"/>
    </row>
    <row r="3" spans="2:14" ht="12" customHeight="1"/>
    <row r="4" spans="2:14">
      <c r="B4" s="1" t="s">
        <v>939</v>
      </c>
      <c r="I4" s="1" t="s">
        <v>940</v>
      </c>
    </row>
    <row r="5" spans="2:14" ht="29.45" customHeight="1">
      <c r="B5" s="540" t="s">
        <v>941</v>
      </c>
      <c r="C5" s="540"/>
      <c r="D5" s="540"/>
      <c r="E5" s="540"/>
      <c r="F5" s="540"/>
      <c r="G5" s="540"/>
      <c r="I5" s="540" t="s">
        <v>942</v>
      </c>
      <c r="J5" s="540"/>
      <c r="K5" s="540"/>
      <c r="L5" s="540"/>
      <c r="M5" s="540"/>
      <c r="N5" s="540"/>
    </row>
    <row r="6" spans="2:14" ht="46.5" customHeight="1">
      <c r="B6" s="541" t="s">
        <v>943</v>
      </c>
      <c r="C6" s="541"/>
      <c r="D6" s="541"/>
      <c r="E6" s="541"/>
      <c r="F6" s="541"/>
      <c r="G6" s="541"/>
      <c r="I6" s="541" t="s">
        <v>944</v>
      </c>
      <c r="J6" s="541"/>
      <c r="K6" s="541"/>
      <c r="L6" s="541"/>
      <c r="M6" s="541"/>
      <c r="N6" s="541"/>
    </row>
    <row r="7" spans="2:14">
      <c r="B7" s="542"/>
      <c r="C7" s="542"/>
      <c r="D7" s="542"/>
      <c r="E7" s="542"/>
      <c r="F7" s="542"/>
      <c r="G7" s="542"/>
      <c r="H7" s="209"/>
      <c r="I7" s="542"/>
      <c r="J7" s="542"/>
      <c r="K7" s="542"/>
      <c r="L7" s="542"/>
      <c r="M7" s="542"/>
      <c r="N7" s="542"/>
    </row>
    <row r="8" spans="2:14">
      <c r="B8" s="542"/>
      <c r="C8" s="542"/>
      <c r="D8" s="542"/>
      <c r="E8" s="542"/>
      <c r="F8" s="542"/>
      <c r="G8" s="542"/>
      <c r="H8" s="209"/>
      <c r="I8" s="542"/>
      <c r="J8" s="542"/>
      <c r="K8" s="542"/>
      <c r="L8" s="542"/>
      <c r="M8" s="542"/>
      <c r="N8" s="542"/>
    </row>
    <row r="9" spans="2:14">
      <c r="B9" s="542"/>
      <c r="C9" s="542"/>
      <c r="D9" s="542"/>
      <c r="E9" s="542"/>
      <c r="F9" s="542"/>
      <c r="G9" s="542"/>
      <c r="H9" s="209"/>
      <c r="I9" s="542"/>
      <c r="J9" s="542"/>
      <c r="K9" s="542"/>
      <c r="L9" s="542"/>
      <c r="M9" s="542"/>
      <c r="N9" s="542"/>
    </row>
    <row r="10" spans="2:14">
      <c r="B10" s="542"/>
      <c r="C10" s="542"/>
      <c r="D10" s="542"/>
      <c r="E10" s="542"/>
      <c r="F10" s="542"/>
      <c r="G10" s="542"/>
      <c r="H10" s="209"/>
      <c r="I10" s="542"/>
      <c r="J10" s="542"/>
      <c r="K10" s="542"/>
      <c r="L10" s="542"/>
      <c r="M10" s="542"/>
      <c r="N10" s="542"/>
    </row>
    <row r="11" spans="2:14">
      <c r="B11" s="542"/>
      <c r="C11" s="542"/>
      <c r="D11" s="542"/>
      <c r="E11" s="542"/>
      <c r="F11" s="542"/>
      <c r="G11" s="542"/>
      <c r="H11" s="209"/>
      <c r="I11" s="542"/>
      <c r="J11" s="542"/>
      <c r="K11" s="542"/>
      <c r="L11" s="542"/>
      <c r="M11" s="542"/>
      <c r="N11" s="542"/>
    </row>
    <row r="12" spans="2:14">
      <c r="B12" s="542"/>
      <c r="C12" s="542"/>
      <c r="D12" s="542"/>
      <c r="E12" s="542"/>
      <c r="F12" s="542"/>
      <c r="G12" s="542"/>
      <c r="H12" s="209"/>
      <c r="I12" s="542"/>
      <c r="J12" s="542"/>
      <c r="K12" s="542"/>
      <c r="L12" s="542"/>
      <c r="M12" s="542"/>
      <c r="N12" s="542"/>
    </row>
    <row r="13" spans="2:14">
      <c r="B13" s="542"/>
      <c r="C13" s="542"/>
      <c r="D13" s="542"/>
      <c r="E13" s="542"/>
      <c r="F13" s="542"/>
      <c r="G13" s="542"/>
      <c r="H13" s="209"/>
      <c r="I13" s="542"/>
      <c r="J13" s="542"/>
      <c r="K13" s="542"/>
      <c r="L13" s="542"/>
      <c r="M13" s="542"/>
      <c r="N13" s="542"/>
    </row>
    <row r="14" spans="2:14">
      <c r="B14" s="542"/>
      <c r="C14" s="542"/>
      <c r="D14" s="542"/>
      <c r="E14" s="542"/>
      <c r="F14" s="542"/>
      <c r="G14" s="542"/>
      <c r="H14" s="209"/>
      <c r="I14" s="542"/>
      <c r="J14" s="542"/>
      <c r="K14" s="542"/>
      <c r="L14" s="542"/>
      <c r="M14" s="542"/>
      <c r="N14" s="542"/>
    </row>
    <row r="15" spans="2:14">
      <c r="B15" s="542"/>
      <c r="C15" s="542"/>
      <c r="D15" s="542"/>
      <c r="E15" s="542"/>
      <c r="F15" s="542"/>
      <c r="G15" s="542"/>
      <c r="H15" s="209"/>
      <c r="I15" s="542"/>
      <c r="J15" s="542"/>
      <c r="K15" s="542"/>
      <c r="L15" s="542"/>
      <c r="M15" s="542"/>
      <c r="N15" s="542"/>
    </row>
    <row r="16" spans="2:14">
      <c r="B16" s="542"/>
      <c r="C16" s="542"/>
      <c r="D16" s="542"/>
      <c r="E16" s="542"/>
      <c r="F16" s="542"/>
      <c r="G16" s="542"/>
      <c r="H16" s="209"/>
      <c r="I16" s="542"/>
      <c r="J16" s="542"/>
      <c r="K16" s="542"/>
      <c r="L16" s="542"/>
      <c r="M16" s="542"/>
      <c r="N16" s="542"/>
    </row>
    <row r="19" spans="2:14">
      <c r="B19" s="1" t="s">
        <v>945</v>
      </c>
      <c r="I19" s="1" t="s">
        <v>946</v>
      </c>
    </row>
    <row r="20" spans="2:14" ht="20.100000000000001" customHeight="1">
      <c r="B20" s="540" t="s">
        <v>947</v>
      </c>
      <c r="C20" s="540"/>
      <c r="D20" s="540"/>
      <c r="E20" s="540"/>
      <c r="F20" s="540"/>
      <c r="G20" s="540"/>
      <c r="I20" s="540" t="s">
        <v>948</v>
      </c>
      <c r="J20" s="540"/>
      <c r="K20" s="540"/>
      <c r="L20" s="540"/>
      <c r="M20" s="540"/>
      <c r="N20" s="540"/>
    </row>
    <row r="21" spans="2:14" ht="33" customHeight="1">
      <c r="B21" s="540"/>
      <c r="C21" s="540"/>
      <c r="D21" s="540"/>
      <c r="E21" s="540"/>
      <c r="F21" s="540"/>
      <c r="G21" s="540"/>
      <c r="I21" s="541" t="s">
        <v>949</v>
      </c>
      <c r="J21" s="541"/>
      <c r="K21" s="541"/>
      <c r="L21" s="541"/>
      <c r="M21" s="279" t="s">
        <v>950</v>
      </c>
      <c r="N21" s="279" t="s">
        <v>951</v>
      </c>
    </row>
    <row r="22" spans="2:14" ht="31.15" customHeight="1">
      <c r="B22" s="542"/>
      <c r="C22" s="542"/>
      <c r="D22" s="542"/>
      <c r="E22" s="542"/>
      <c r="F22" s="542"/>
      <c r="G22" s="542"/>
      <c r="H22" s="209"/>
      <c r="I22" s="542"/>
      <c r="J22" s="542"/>
      <c r="K22" s="542"/>
      <c r="L22" s="542"/>
      <c r="M22" s="278"/>
      <c r="N22" s="278"/>
    </row>
    <row r="23" spans="2:14" ht="31.15" customHeight="1">
      <c r="B23" s="542"/>
      <c r="C23" s="542"/>
      <c r="D23" s="542"/>
      <c r="E23" s="542"/>
      <c r="F23" s="542"/>
      <c r="G23" s="542"/>
      <c r="H23" s="209"/>
      <c r="I23" s="542"/>
      <c r="J23" s="542"/>
      <c r="K23" s="542"/>
      <c r="L23" s="542"/>
      <c r="M23" s="278"/>
      <c r="N23" s="278"/>
    </row>
    <row r="24" spans="2:14" ht="31.15" customHeight="1">
      <c r="B24" s="542"/>
      <c r="C24" s="542"/>
      <c r="D24" s="542"/>
      <c r="E24" s="542"/>
      <c r="F24" s="542"/>
      <c r="G24" s="542"/>
      <c r="H24" s="209"/>
      <c r="I24" s="542"/>
      <c r="J24" s="542"/>
      <c r="K24" s="542"/>
      <c r="L24" s="542"/>
      <c r="M24" s="278"/>
      <c r="N24" s="278"/>
    </row>
    <row r="25" spans="2:14" ht="31.15" customHeight="1">
      <c r="B25" s="542"/>
      <c r="C25" s="542"/>
      <c r="D25" s="542"/>
      <c r="E25" s="542"/>
      <c r="F25" s="542"/>
      <c r="G25" s="542"/>
      <c r="H25" s="209"/>
      <c r="I25" s="542"/>
      <c r="J25" s="542"/>
      <c r="K25" s="542"/>
      <c r="L25" s="542"/>
      <c r="M25" s="278"/>
      <c r="N25" s="278"/>
    </row>
    <row r="26" spans="2:14" ht="31.15" customHeight="1">
      <c r="B26" s="542"/>
      <c r="C26" s="542"/>
      <c r="D26" s="542"/>
      <c r="E26" s="542"/>
      <c r="F26" s="542"/>
      <c r="G26" s="542"/>
      <c r="H26" s="209"/>
      <c r="I26" s="542"/>
      <c r="J26" s="542"/>
      <c r="K26" s="542"/>
      <c r="L26" s="542"/>
      <c r="M26" s="278"/>
      <c r="N26" s="278"/>
    </row>
    <row r="27" spans="2:14" ht="31.15" customHeight="1">
      <c r="B27" s="542"/>
      <c r="C27" s="542"/>
      <c r="D27" s="542"/>
      <c r="E27" s="542"/>
      <c r="F27" s="542"/>
      <c r="G27" s="542"/>
      <c r="H27" s="209"/>
      <c r="I27" s="542"/>
      <c r="J27" s="542"/>
      <c r="K27" s="542"/>
      <c r="L27" s="542"/>
      <c r="M27" s="278"/>
      <c r="N27" s="278"/>
    </row>
    <row r="28" spans="2:14" ht="31.15" customHeight="1">
      <c r="B28" s="542"/>
      <c r="C28" s="542"/>
      <c r="D28" s="542"/>
      <c r="E28" s="542"/>
      <c r="F28" s="542"/>
      <c r="G28" s="542"/>
      <c r="H28" s="209"/>
      <c r="I28" s="542"/>
      <c r="J28" s="542"/>
      <c r="K28" s="542"/>
      <c r="L28" s="542"/>
      <c r="M28" s="278"/>
      <c r="N28" s="278"/>
    </row>
    <row r="29" spans="2:14" ht="31.15" customHeight="1">
      <c r="B29" s="542"/>
      <c r="C29" s="542"/>
      <c r="D29" s="542"/>
      <c r="E29" s="542"/>
      <c r="F29" s="542"/>
      <c r="G29" s="542"/>
      <c r="H29" s="209"/>
      <c r="I29" s="542"/>
      <c r="J29" s="542"/>
      <c r="K29" s="542"/>
      <c r="L29" s="542"/>
      <c r="M29" s="278"/>
      <c r="N29" s="278"/>
    </row>
    <row r="30" spans="2:14" ht="31.15" customHeight="1">
      <c r="B30" s="542"/>
      <c r="C30" s="542"/>
      <c r="D30" s="542"/>
      <c r="E30" s="542"/>
      <c r="F30" s="542"/>
      <c r="G30" s="542"/>
      <c r="H30" s="209"/>
      <c r="I30" s="542"/>
      <c r="J30" s="542"/>
      <c r="K30" s="542"/>
      <c r="L30" s="542"/>
      <c r="M30" s="278"/>
      <c r="N30" s="278"/>
    </row>
    <row r="31" spans="2:14" ht="31.15" customHeight="1">
      <c r="B31" s="542"/>
      <c r="C31" s="542"/>
      <c r="D31" s="542"/>
      <c r="E31" s="542"/>
      <c r="F31" s="542"/>
      <c r="G31" s="542"/>
      <c r="H31" s="209"/>
      <c r="I31" s="542"/>
      <c r="J31" s="542"/>
      <c r="K31" s="542"/>
      <c r="L31" s="542"/>
      <c r="M31" s="278"/>
      <c r="N31" s="278"/>
    </row>
  </sheetData>
  <mergeCells count="20">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 ref="B5:G5"/>
    <mergeCell ref="B6:G6"/>
    <mergeCell ref="B7:G16"/>
    <mergeCell ref="I5:N5"/>
    <mergeCell ref="I6:N6"/>
    <mergeCell ref="I7:N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zoomScale="85" zoomScaleNormal="85" workbookViewId="0">
      <selection activeCell="B36" sqref="B36"/>
    </sheetView>
  </sheetViews>
  <sheetFormatPr defaultColWidth="17.28515625" defaultRowHeight="15" customHeight="1"/>
  <cols>
    <col min="1" max="1" width="3.28515625" style="11" customWidth="1"/>
    <col min="2" max="2" width="64.7109375" style="11" customWidth="1"/>
    <col min="3" max="3" width="16.28515625" style="11" customWidth="1"/>
    <col min="4" max="4" width="17.42578125" style="11" bestFit="1" customWidth="1"/>
    <col min="5" max="14" width="16.28515625" style="11" customWidth="1"/>
    <col min="15" max="15" width="17.42578125" style="11" bestFit="1" customWidth="1"/>
    <col min="16" max="16" width="50.28515625" style="11" customWidth="1"/>
    <col min="17" max="17" width="15.28515625" style="11" customWidth="1"/>
    <col min="18" max="18" width="17.28515625" style="11" customWidth="1"/>
    <col min="19" max="16384" width="17.28515625" style="11"/>
  </cols>
  <sheetData>
    <row r="1" spans="1:27" ht="27" customHeight="1">
      <c r="A1" s="9"/>
      <c r="B1" s="378" t="s">
        <v>22</v>
      </c>
      <c r="C1" s="379"/>
      <c r="D1" s="379"/>
      <c r="E1" s="379"/>
      <c r="F1" s="379"/>
      <c r="G1" s="379"/>
      <c r="H1" s="379"/>
      <c r="I1" s="379"/>
      <c r="J1" s="379"/>
      <c r="K1" s="379"/>
      <c r="L1" s="379"/>
      <c r="M1" s="379"/>
      <c r="N1" s="379"/>
      <c r="O1" s="379"/>
      <c r="P1" s="379"/>
      <c r="Q1" s="10"/>
      <c r="R1" s="10"/>
      <c r="S1" s="10"/>
      <c r="T1" s="10"/>
      <c r="U1" s="10"/>
      <c r="V1" s="10"/>
      <c r="W1" s="10"/>
      <c r="X1" s="10"/>
      <c r="Y1" s="10"/>
      <c r="Z1" s="10"/>
      <c r="AA1" s="10"/>
    </row>
    <row r="2" spans="1:27" ht="22.5" customHeight="1" thickBot="1">
      <c r="A2" s="9"/>
      <c r="B2" s="381" t="s">
        <v>23</v>
      </c>
      <c r="C2" s="382"/>
      <c r="D2" s="382"/>
      <c r="E2" s="382"/>
      <c r="F2" s="382"/>
      <c r="G2" s="382"/>
      <c r="H2" s="382"/>
      <c r="I2" s="382"/>
      <c r="J2" s="382"/>
      <c r="K2" s="382"/>
      <c r="L2" s="382"/>
      <c r="M2" s="382"/>
      <c r="N2" s="382"/>
      <c r="O2" s="382"/>
      <c r="P2" s="382"/>
      <c r="Q2" s="10"/>
      <c r="R2" s="10"/>
      <c r="S2" s="10"/>
      <c r="T2" s="10"/>
      <c r="U2" s="10"/>
      <c r="V2" s="10"/>
      <c r="W2" s="10"/>
      <c r="X2" s="10"/>
      <c r="Y2" s="10"/>
      <c r="Z2" s="10"/>
      <c r="AA2" s="10"/>
    </row>
    <row r="3" spans="1:27" ht="19.899999999999999" customHeight="1" thickBot="1">
      <c r="A3" s="9"/>
      <c r="B3" s="380" t="s">
        <v>24</v>
      </c>
      <c r="C3" s="544"/>
      <c r="D3" s="544"/>
      <c r="E3" s="544"/>
      <c r="F3" s="544"/>
      <c r="G3" s="544"/>
      <c r="H3" s="544"/>
      <c r="I3" s="544"/>
      <c r="J3" s="544"/>
      <c r="K3" s="544"/>
      <c r="L3" s="544"/>
      <c r="M3" s="544"/>
      <c r="N3" s="544"/>
      <c r="O3" s="544"/>
      <c r="P3" s="545"/>
      <c r="Q3" s="10"/>
      <c r="R3" s="10"/>
      <c r="S3" s="10"/>
      <c r="T3" s="10"/>
      <c r="U3" s="10"/>
      <c r="V3" s="10"/>
      <c r="W3" s="10"/>
      <c r="X3" s="10"/>
      <c r="Y3" s="10"/>
      <c r="Z3" s="10"/>
      <c r="AA3" s="10"/>
    </row>
    <row r="4" spans="1:27" ht="40.5" customHeight="1" thickBot="1">
      <c r="A4" s="9"/>
      <c r="B4" s="12" t="s">
        <v>25</v>
      </c>
      <c r="C4" s="13" t="s">
        <v>26</v>
      </c>
      <c r="D4" s="14" t="s">
        <v>27</v>
      </c>
      <c r="E4" s="14" t="s">
        <v>28</v>
      </c>
      <c r="F4" s="13" t="s">
        <v>29</v>
      </c>
      <c r="G4" s="14" t="s">
        <v>30</v>
      </c>
      <c r="H4" s="14" t="s">
        <v>31</v>
      </c>
      <c r="I4" s="13" t="s">
        <v>32</v>
      </c>
      <c r="J4" s="14" t="s">
        <v>33</v>
      </c>
      <c r="K4" s="14" t="s">
        <v>34</v>
      </c>
      <c r="L4" s="13" t="s">
        <v>35</v>
      </c>
      <c r="M4" s="14" t="s">
        <v>36</v>
      </c>
      <c r="N4" s="14" t="s">
        <v>37</v>
      </c>
      <c r="O4" s="15" t="s">
        <v>38</v>
      </c>
      <c r="P4" s="16" t="s">
        <v>39</v>
      </c>
      <c r="Q4" s="10"/>
      <c r="R4" s="10"/>
      <c r="S4" s="10"/>
      <c r="T4" s="10"/>
      <c r="U4" s="10"/>
      <c r="V4" s="10"/>
      <c r="W4" s="10"/>
      <c r="X4" s="10"/>
      <c r="Y4" s="10"/>
      <c r="Z4" s="10"/>
      <c r="AA4" s="10"/>
    </row>
    <row r="5" spans="1:27" ht="43.5" customHeight="1">
      <c r="A5" s="9"/>
      <c r="B5" s="17" t="s">
        <v>40</v>
      </c>
      <c r="C5" s="18">
        <v>0</v>
      </c>
      <c r="D5" s="19">
        <v>0</v>
      </c>
      <c r="E5" s="19">
        <v>221413000</v>
      </c>
      <c r="F5" s="19">
        <v>0</v>
      </c>
      <c r="G5" s="19">
        <v>0</v>
      </c>
      <c r="H5" s="19">
        <v>0</v>
      </c>
      <c r="I5" s="19">
        <v>0</v>
      </c>
      <c r="J5" s="19">
        <v>0</v>
      </c>
      <c r="K5" s="19">
        <v>0</v>
      </c>
      <c r="L5" s="19">
        <v>0</v>
      </c>
      <c r="M5" s="19">
        <v>0</v>
      </c>
      <c r="N5" s="20">
        <v>0</v>
      </c>
      <c r="O5" s="21">
        <f>SUM(C5:E5)</f>
        <v>221413000</v>
      </c>
      <c r="P5" s="22"/>
      <c r="Q5" s="10"/>
      <c r="R5" s="10"/>
      <c r="S5" s="10"/>
      <c r="T5" s="10"/>
      <c r="U5" s="10"/>
      <c r="V5" s="10"/>
      <c r="W5" s="10"/>
      <c r="X5" s="10"/>
      <c r="Y5" s="10"/>
      <c r="Z5" s="10"/>
      <c r="AA5" s="10"/>
    </row>
    <row r="6" spans="1:27" ht="43.5" customHeight="1">
      <c r="A6" s="9"/>
      <c r="B6" s="23" t="s">
        <v>41</v>
      </c>
      <c r="C6" s="24">
        <v>0</v>
      </c>
      <c r="D6" s="25">
        <v>0</v>
      </c>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c r="A7" s="9"/>
      <c r="B7" s="29" t="s">
        <v>42</v>
      </c>
      <c r="C7" s="24">
        <v>107671100</v>
      </c>
      <c r="D7" s="25">
        <v>463500000</v>
      </c>
      <c r="E7" s="25">
        <v>74936602</v>
      </c>
      <c r="F7" s="25">
        <v>0</v>
      </c>
      <c r="G7" s="25">
        <v>0</v>
      </c>
      <c r="H7" s="25">
        <v>0</v>
      </c>
      <c r="I7" s="25">
        <v>0</v>
      </c>
      <c r="J7" s="25">
        <v>0</v>
      </c>
      <c r="K7" s="25">
        <v>0</v>
      </c>
      <c r="L7" s="25">
        <v>0</v>
      </c>
      <c r="M7" s="25">
        <v>0</v>
      </c>
      <c r="N7" s="26">
        <v>0</v>
      </c>
      <c r="O7" s="27">
        <f t="shared" si="0"/>
        <v>646107702</v>
      </c>
      <c r="P7" s="28" t="s">
        <v>43</v>
      </c>
      <c r="Q7" s="10"/>
      <c r="R7" s="10"/>
      <c r="S7" s="10"/>
      <c r="T7" s="10"/>
      <c r="U7" s="10"/>
      <c r="V7" s="10"/>
      <c r="W7" s="10"/>
      <c r="X7" s="10"/>
      <c r="Y7" s="10"/>
      <c r="Z7" s="10"/>
      <c r="AA7" s="10"/>
    </row>
    <row r="8" spans="1:27" ht="43.5" customHeight="1">
      <c r="A8" s="9"/>
      <c r="B8" s="30" t="s">
        <v>44</v>
      </c>
      <c r="C8" s="24">
        <v>0</v>
      </c>
      <c r="D8" s="25">
        <v>84726000</v>
      </c>
      <c r="E8" s="25">
        <v>0</v>
      </c>
      <c r="F8" s="25">
        <v>0</v>
      </c>
      <c r="G8" s="25">
        <v>0</v>
      </c>
      <c r="H8" s="25">
        <v>0</v>
      </c>
      <c r="I8" s="25">
        <v>0</v>
      </c>
      <c r="J8" s="25">
        <v>0</v>
      </c>
      <c r="K8" s="25">
        <v>0</v>
      </c>
      <c r="L8" s="25">
        <v>0</v>
      </c>
      <c r="M8" s="25">
        <v>0</v>
      </c>
      <c r="N8" s="26">
        <v>0</v>
      </c>
      <c r="O8" s="27">
        <f t="shared" si="0"/>
        <v>84726000</v>
      </c>
      <c r="P8" s="28"/>
      <c r="Q8" s="10"/>
      <c r="R8" s="10"/>
      <c r="S8" s="10"/>
      <c r="T8" s="10"/>
      <c r="U8" s="10"/>
      <c r="V8" s="10"/>
      <c r="W8" s="10"/>
      <c r="X8" s="10"/>
      <c r="Y8" s="10"/>
      <c r="Z8" s="10"/>
      <c r="AA8" s="10"/>
    </row>
    <row r="9" spans="1:27" ht="43.5" customHeight="1">
      <c r="A9" s="9"/>
      <c r="B9" s="23" t="s">
        <v>45</v>
      </c>
      <c r="C9" s="24">
        <v>0</v>
      </c>
      <c r="D9" s="25">
        <v>0</v>
      </c>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c r="A10" s="9"/>
      <c r="B10" s="23" t="s">
        <v>46</v>
      </c>
      <c r="C10" s="24">
        <v>7450000</v>
      </c>
      <c r="D10" s="25">
        <v>8200000</v>
      </c>
      <c r="E10" s="25">
        <v>0</v>
      </c>
      <c r="F10" s="25">
        <v>0</v>
      </c>
      <c r="G10" s="25">
        <v>0</v>
      </c>
      <c r="H10" s="25">
        <v>0</v>
      </c>
      <c r="I10" s="25">
        <v>0</v>
      </c>
      <c r="J10" s="25">
        <v>0</v>
      </c>
      <c r="K10" s="25">
        <v>0</v>
      </c>
      <c r="L10" s="25">
        <v>0</v>
      </c>
      <c r="M10" s="25">
        <v>0</v>
      </c>
      <c r="N10" s="26">
        <v>0</v>
      </c>
      <c r="O10" s="27">
        <f t="shared" si="0"/>
        <v>15650000</v>
      </c>
      <c r="P10" s="28"/>
      <c r="Q10" s="10"/>
      <c r="R10" s="10"/>
      <c r="S10" s="10"/>
      <c r="T10" s="10"/>
      <c r="U10" s="10"/>
      <c r="V10" s="10"/>
      <c r="W10" s="10"/>
      <c r="X10" s="10"/>
      <c r="Y10" s="10"/>
      <c r="Z10" s="10"/>
      <c r="AA10" s="10"/>
    </row>
    <row r="11" spans="1:27" ht="43.5" customHeight="1">
      <c r="A11" s="9"/>
      <c r="B11" s="23" t="s">
        <v>47</v>
      </c>
      <c r="C11" s="24">
        <v>146016347</v>
      </c>
      <c r="D11" s="25">
        <v>324008030</v>
      </c>
      <c r="E11" s="25">
        <v>27003363</v>
      </c>
      <c r="F11" s="25">
        <v>0</v>
      </c>
      <c r="G11" s="25">
        <v>0</v>
      </c>
      <c r="H11" s="25">
        <v>0</v>
      </c>
      <c r="I11" s="25">
        <v>0</v>
      </c>
      <c r="J11" s="25">
        <v>0</v>
      </c>
      <c r="K11" s="25">
        <v>0</v>
      </c>
      <c r="L11" s="25">
        <v>0</v>
      </c>
      <c r="M11" s="25">
        <v>0</v>
      </c>
      <c r="N11" s="26">
        <v>0</v>
      </c>
      <c r="O11" s="27">
        <f t="shared" si="0"/>
        <v>497027740</v>
      </c>
      <c r="P11" s="28"/>
      <c r="Q11" s="10"/>
      <c r="R11" s="10"/>
      <c r="S11" s="10"/>
      <c r="T11" s="10"/>
      <c r="U11" s="10"/>
      <c r="V11" s="10"/>
      <c r="W11" s="10"/>
      <c r="X11" s="10"/>
      <c r="Y11" s="10"/>
      <c r="Z11" s="10"/>
      <c r="AA11" s="10"/>
    </row>
    <row r="12" spans="1:27" ht="43.5" customHeight="1">
      <c r="A12" s="9"/>
      <c r="B12" s="23" t="s">
        <v>48</v>
      </c>
      <c r="C12" s="24">
        <v>0</v>
      </c>
      <c r="D12" s="25">
        <v>0</v>
      </c>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c r="A13" s="9"/>
      <c r="B13" s="23" t="s">
        <v>49</v>
      </c>
      <c r="C13" s="24">
        <v>0</v>
      </c>
      <c r="D13" s="25">
        <v>0</v>
      </c>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c r="A14" s="9"/>
      <c r="B14" s="31" t="s">
        <v>50</v>
      </c>
      <c r="C14" s="32">
        <v>18265292</v>
      </c>
      <c r="D14" s="33">
        <v>10764834</v>
      </c>
      <c r="E14" s="33">
        <v>3813242</v>
      </c>
      <c r="F14" s="33">
        <v>0</v>
      </c>
      <c r="G14" s="33">
        <v>0</v>
      </c>
      <c r="H14" s="33">
        <v>0</v>
      </c>
      <c r="I14" s="33">
        <v>0</v>
      </c>
      <c r="J14" s="33">
        <v>0</v>
      </c>
      <c r="K14" s="33">
        <v>0</v>
      </c>
      <c r="L14" s="33">
        <v>0</v>
      </c>
      <c r="M14" s="33">
        <v>0</v>
      </c>
      <c r="N14" s="34">
        <v>0</v>
      </c>
      <c r="O14" s="35">
        <f t="shared" si="0"/>
        <v>32843368</v>
      </c>
      <c r="P14" s="281" t="s">
        <v>51</v>
      </c>
      <c r="Q14" s="10"/>
      <c r="R14" s="10"/>
      <c r="S14" s="10"/>
      <c r="T14" s="10"/>
      <c r="U14" s="10"/>
      <c r="V14" s="10"/>
      <c r="W14" s="10"/>
      <c r="X14" s="10"/>
      <c r="Y14" s="10"/>
      <c r="Z14" s="10"/>
      <c r="AA14" s="10"/>
    </row>
    <row r="15" spans="1:27" ht="37.5" customHeight="1" thickBot="1">
      <c r="A15" s="9"/>
      <c r="B15" s="36" t="s">
        <v>52</v>
      </c>
      <c r="C15" s="37">
        <f t="shared" ref="C15:O15" si="1">SUM(C5:C14)</f>
        <v>279402739</v>
      </c>
      <c r="D15" s="38">
        <f>SUM(D5:D14)</f>
        <v>891198864</v>
      </c>
      <c r="E15" s="38">
        <f t="shared" si="1"/>
        <v>327166207</v>
      </c>
      <c r="F15" s="38">
        <f t="shared" si="1"/>
        <v>0</v>
      </c>
      <c r="G15" s="38">
        <f t="shared" si="1"/>
        <v>0</v>
      </c>
      <c r="H15" s="38">
        <f t="shared" si="1"/>
        <v>0</v>
      </c>
      <c r="I15" s="38">
        <f t="shared" si="1"/>
        <v>0</v>
      </c>
      <c r="J15" s="38">
        <f t="shared" si="1"/>
        <v>0</v>
      </c>
      <c r="K15" s="38">
        <f t="shared" si="1"/>
        <v>0</v>
      </c>
      <c r="L15" s="38">
        <f t="shared" si="1"/>
        <v>0</v>
      </c>
      <c r="M15" s="38">
        <f t="shared" si="1"/>
        <v>0</v>
      </c>
      <c r="N15" s="38">
        <f t="shared" si="1"/>
        <v>0</v>
      </c>
      <c r="O15" s="39">
        <f t="shared" si="1"/>
        <v>1497767810</v>
      </c>
      <c r="P15" s="40"/>
      <c r="Q15" s="10"/>
      <c r="R15" s="10"/>
      <c r="S15" s="10"/>
      <c r="T15" s="10"/>
      <c r="U15" s="10"/>
      <c r="V15" s="10"/>
      <c r="W15" s="10"/>
      <c r="X15" s="10"/>
      <c r="Y15" s="10"/>
      <c r="Z15" s="10"/>
      <c r="AA15" s="10"/>
    </row>
    <row r="16" spans="1:27" ht="19.899999999999999" customHeight="1">
      <c r="A16" s="9"/>
      <c r="B16" s="41"/>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899999999999999" customHeight="1" thickBot="1">
      <c r="A17" s="9"/>
      <c r="B17" s="41"/>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899999999999999" customHeight="1" thickBot="1">
      <c r="A18" s="9"/>
      <c r="B18" s="380" t="s">
        <v>53</v>
      </c>
      <c r="C18" s="544"/>
      <c r="D18" s="544"/>
      <c r="E18" s="544"/>
      <c r="F18" s="544"/>
      <c r="G18" s="544"/>
      <c r="H18" s="544"/>
      <c r="I18" s="544"/>
      <c r="J18" s="544"/>
      <c r="K18" s="544"/>
      <c r="L18" s="544"/>
      <c r="M18" s="544"/>
      <c r="N18" s="544"/>
      <c r="O18" s="544"/>
      <c r="P18" s="545"/>
      <c r="Q18" s="10"/>
      <c r="R18" s="10"/>
      <c r="S18" s="10"/>
      <c r="T18" s="10"/>
      <c r="U18" s="10"/>
      <c r="V18" s="10"/>
      <c r="W18" s="10"/>
      <c r="X18" s="10"/>
      <c r="Y18" s="10"/>
      <c r="Z18" s="10"/>
      <c r="AA18" s="10"/>
    </row>
    <row r="19" spans="1:27" ht="40.5" customHeight="1" thickBot="1">
      <c r="A19" s="9"/>
      <c r="B19" s="42" t="s">
        <v>25</v>
      </c>
      <c r="C19" s="43" t="s">
        <v>26</v>
      </c>
      <c r="D19" s="44" t="s">
        <v>27</v>
      </c>
      <c r="E19" s="44" t="s">
        <v>28</v>
      </c>
      <c r="F19" s="45" t="s">
        <v>29</v>
      </c>
      <c r="G19" s="44" t="s">
        <v>30</v>
      </c>
      <c r="H19" s="44" t="s">
        <v>31</v>
      </c>
      <c r="I19" s="45" t="s">
        <v>32</v>
      </c>
      <c r="J19" s="44" t="s">
        <v>33</v>
      </c>
      <c r="K19" s="44" t="s">
        <v>34</v>
      </c>
      <c r="L19" s="45" t="s">
        <v>35</v>
      </c>
      <c r="M19" s="44" t="s">
        <v>36</v>
      </c>
      <c r="N19" s="46" t="s">
        <v>37</v>
      </c>
      <c r="O19" s="47" t="s">
        <v>54</v>
      </c>
      <c r="P19" s="48" t="s">
        <v>39</v>
      </c>
      <c r="Q19" s="10"/>
      <c r="R19" s="10"/>
      <c r="S19" s="10"/>
      <c r="T19" s="10"/>
      <c r="U19" s="10"/>
      <c r="V19" s="10"/>
      <c r="W19" s="10"/>
      <c r="X19" s="10"/>
      <c r="Y19" s="10"/>
      <c r="Z19" s="10"/>
      <c r="AA19" s="10"/>
    </row>
    <row r="20" spans="1:27" ht="42.75" customHeight="1">
      <c r="A20" s="9"/>
      <c r="B20" s="49" t="s">
        <v>55</v>
      </c>
      <c r="C20" s="50">
        <v>805016448</v>
      </c>
      <c r="D20" s="19">
        <v>961582047</v>
      </c>
      <c r="E20" s="19">
        <v>275102212</v>
      </c>
      <c r="F20" s="19">
        <v>0</v>
      </c>
      <c r="G20" s="19">
        <v>0</v>
      </c>
      <c r="H20" s="19">
        <v>0</v>
      </c>
      <c r="I20" s="19">
        <v>0</v>
      </c>
      <c r="J20" s="19">
        <v>0</v>
      </c>
      <c r="K20" s="19">
        <v>0</v>
      </c>
      <c r="L20" s="19">
        <v>0</v>
      </c>
      <c r="M20" s="19">
        <v>0</v>
      </c>
      <c r="N20" s="51">
        <v>0</v>
      </c>
      <c r="O20" s="52">
        <f>SUM(C20:E20)</f>
        <v>2041700707</v>
      </c>
      <c r="P20" s="53"/>
      <c r="Q20" s="10"/>
      <c r="R20" s="10"/>
      <c r="S20" s="10"/>
      <c r="T20" s="10"/>
      <c r="U20" s="10"/>
      <c r="V20" s="10"/>
      <c r="W20" s="10"/>
      <c r="X20" s="10"/>
      <c r="Y20" s="10"/>
      <c r="Z20" s="10"/>
      <c r="AA20" s="10"/>
    </row>
    <row r="21" spans="1:27" ht="42.75" customHeight="1">
      <c r="A21" s="9"/>
      <c r="B21" s="54" t="s">
        <v>56</v>
      </c>
      <c r="C21" s="55">
        <v>13845339</v>
      </c>
      <c r="D21" s="25">
        <v>49828851</v>
      </c>
      <c r="E21" s="25">
        <v>6888139</v>
      </c>
      <c r="F21" s="25">
        <v>0</v>
      </c>
      <c r="G21" s="25">
        <v>0</v>
      </c>
      <c r="H21" s="25">
        <v>0</v>
      </c>
      <c r="I21" s="25">
        <v>0</v>
      </c>
      <c r="J21" s="25">
        <v>0</v>
      </c>
      <c r="K21" s="25">
        <v>0</v>
      </c>
      <c r="L21" s="25">
        <v>0</v>
      </c>
      <c r="M21" s="25">
        <v>0</v>
      </c>
      <c r="N21" s="56">
        <v>0</v>
      </c>
      <c r="O21" s="57">
        <f t="shared" ref="O21:O24" si="2">SUM(C21:E21)</f>
        <v>70562329</v>
      </c>
      <c r="P21" s="58"/>
      <c r="Q21" s="10"/>
      <c r="R21" s="10"/>
      <c r="S21" s="10"/>
      <c r="T21" s="10"/>
      <c r="U21" s="10"/>
      <c r="V21" s="10"/>
      <c r="W21" s="10"/>
      <c r="X21" s="10"/>
      <c r="Y21" s="10"/>
      <c r="Z21" s="10"/>
      <c r="AA21" s="10"/>
    </row>
    <row r="22" spans="1:27" ht="42.75" customHeight="1">
      <c r="A22" s="9"/>
      <c r="B22" s="54" t="s">
        <v>57</v>
      </c>
      <c r="C22" s="55">
        <v>0</v>
      </c>
      <c r="D22" s="25">
        <v>0</v>
      </c>
      <c r="E22" s="25">
        <v>0</v>
      </c>
      <c r="F22" s="25">
        <v>0</v>
      </c>
      <c r="G22" s="25">
        <v>0</v>
      </c>
      <c r="H22" s="25">
        <v>0</v>
      </c>
      <c r="I22" s="25">
        <v>0</v>
      </c>
      <c r="J22" s="25">
        <v>0</v>
      </c>
      <c r="K22" s="25">
        <v>0</v>
      </c>
      <c r="L22" s="25">
        <v>0</v>
      </c>
      <c r="M22" s="25">
        <v>0</v>
      </c>
      <c r="N22" s="56">
        <v>0</v>
      </c>
      <c r="O22" s="57">
        <f t="shared" si="2"/>
        <v>0</v>
      </c>
      <c r="P22" s="58" t="s">
        <v>43</v>
      </c>
      <c r="Q22" s="10"/>
      <c r="R22" s="10"/>
      <c r="S22" s="10"/>
      <c r="T22" s="10"/>
      <c r="U22" s="10"/>
      <c r="V22" s="10"/>
      <c r="W22" s="10"/>
      <c r="X22" s="10"/>
      <c r="Y22" s="10"/>
      <c r="Z22" s="10"/>
      <c r="AA22" s="10"/>
    </row>
    <row r="23" spans="1:27" ht="42.75" customHeight="1">
      <c r="A23" s="9"/>
      <c r="B23" s="54" t="s">
        <v>58</v>
      </c>
      <c r="C23" s="55">
        <v>46047329</v>
      </c>
      <c r="D23" s="25">
        <v>45681084</v>
      </c>
      <c r="E23" s="25">
        <v>43158743</v>
      </c>
      <c r="F23" s="25">
        <v>0</v>
      </c>
      <c r="G23" s="25">
        <v>0</v>
      </c>
      <c r="H23" s="25">
        <v>0</v>
      </c>
      <c r="I23" s="25">
        <v>0</v>
      </c>
      <c r="J23" s="25">
        <v>0</v>
      </c>
      <c r="K23" s="25">
        <v>0</v>
      </c>
      <c r="L23" s="25">
        <v>0</v>
      </c>
      <c r="M23" s="25">
        <v>0</v>
      </c>
      <c r="N23" s="56">
        <v>0</v>
      </c>
      <c r="O23" s="57">
        <f t="shared" si="2"/>
        <v>134887156</v>
      </c>
      <c r="P23" s="58"/>
      <c r="Q23" s="10"/>
      <c r="R23" s="10"/>
      <c r="S23" s="10"/>
      <c r="T23" s="10"/>
      <c r="U23" s="10"/>
      <c r="V23" s="10"/>
      <c r="W23" s="10"/>
      <c r="X23" s="10"/>
      <c r="Y23" s="10"/>
      <c r="Z23" s="10"/>
      <c r="AA23" s="10"/>
    </row>
    <row r="24" spans="1:27" ht="42.75" customHeight="1" thickBot="1">
      <c r="A24" s="9"/>
      <c r="B24" s="59" t="s">
        <v>59</v>
      </c>
      <c r="C24" s="60">
        <v>8134634</v>
      </c>
      <c r="D24" s="61">
        <v>12329107</v>
      </c>
      <c r="E24" s="61">
        <v>6011344</v>
      </c>
      <c r="F24" s="61">
        <v>0</v>
      </c>
      <c r="G24" s="61">
        <v>0</v>
      </c>
      <c r="H24" s="61">
        <v>0</v>
      </c>
      <c r="I24" s="61">
        <v>0</v>
      </c>
      <c r="J24" s="61">
        <v>0</v>
      </c>
      <c r="K24" s="61">
        <v>0</v>
      </c>
      <c r="L24" s="61">
        <v>0</v>
      </c>
      <c r="M24" s="61">
        <v>0</v>
      </c>
      <c r="N24" s="62">
        <v>0</v>
      </c>
      <c r="O24" s="63">
        <f t="shared" si="2"/>
        <v>26475085</v>
      </c>
      <c r="P24" s="282" t="s">
        <v>60</v>
      </c>
      <c r="Q24" s="10"/>
      <c r="R24" s="10"/>
      <c r="S24" s="10"/>
      <c r="T24" s="10"/>
      <c r="U24" s="10"/>
      <c r="V24" s="10"/>
      <c r="W24" s="10"/>
      <c r="X24" s="10"/>
      <c r="Y24" s="10"/>
      <c r="Z24" s="10"/>
      <c r="AA24" s="10"/>
    </row>
    <row r="25" spans="1:27" ht="37.5" customHeight="1" thickBot="1">
      <c r="A25" s="9"/>
      <c r="B25" s="64" t="s">
        <v>52</v>
      </c>
      <c r="C25" s="65">
        <f>SUM(C20:C24)</f>
        <v>873043750</v>
      </c>
      <c r="D25" s="66">
        <f t="shared" ref="D25:N25" si="3">SUM(D20:D24)</f>
        <v>1069421089</v>
      </c>
      <c r="E25" s="66">
        <f t="shared" si="3"/>
        <v>331160438</v>
      </c>
      <c r="F25" s="66">
        <f t="shared" si="3"/>
        <v>0</v>
      </c>
      <c r="G25" s="66">
        <f t="shared" si="3"/>
        <v>0</v>
      </c>
      <c r="H25" s="66">
        <f t="shared" si="3"/>
        <v>0</v>
      </c>
      <c r="I25" s="66">
        <f t="shared" si="3"/>
        <v>0</v>
      </c>
      <c r="J25" s="66">
        <f t="shared" si="3"/>
        <v>0</v>
      </c>
      <c r="K25" s="66">
        <f t="shared" si="3"/>
        <v>0</v>
      </c>
      <c r="L25" s="66">
        <f t="shared" si="3"/>
        <v>0</v>
      </c>
      <c r="M25" s="66">
        <f t="shared" si="3"/>
        <v>0</v>
      </c>
      <c r="N25" s="67">
        <f t="shared" si="3"/>
        <v>0</v>
      </c>
      <c r="O25" s="39">
        <f>SUM(O20:O24)</f>
        <v>2273625277</v>
      </c>
      <c r="P25" s="68"/>
      <c r="Q25" s="10"/>
      <c r="R25" s="10"/>
      <c r="S25" s="10"/>
      <c r="T25" s="10"/>
      <c r="U25" s="10"/>
      <c r="V25" s="10"/>
      <c r="W25" s="10"/>
      <c r="X25" s="10"/>
      <c r="Y25" s="10"/>
      <c r="Z25" s="10"/>
      <c r="AA25" s="10"/>
    </row>
    <row r="26" spans="1:27" ht="19.899999999999999" customHeight="1">
      <c r="A26" s="9"/>
      <c r="B26" s="69"/>
      <c r="C26" s="70"/>
      <c r="D26" s="70"/>
      <c r="E26" s="71"/>
      <c r="F26" s="71"/>
      <c r="G26" s="71"/>
      <c r="H26" s="71"/>
      <c r="I26" s="71"/>
      <c r="J26" s="71"/>
      <c r="K26" s="71"/>
      <c r="L26" s="71"/>
      <c r="M26" s="71"/>
      <c r="N26" s="71"/>
      <c r="O26" s="71"/>
      <c r="P26" s="72"/>
      <c r="Q26" s="10"/>
      <c r="R26" s="10"/>
      <c r="S26" s="10"/>
      <c r="T26" s="10"/>
      <c r="U26" s="10"/>
      <c r="V26" s="10"/>
      <c r="W26" s="10"/>
      <c r="X26" s="10"/>
      <c r="Y26" s="10"/>
      <c r="Z26" s="10"/>
      <c r="AA26" s="10"/>
    </row>
    <row r="27" spans="1:27" ht="19.899999999999999" customHeight="1" thickBot="1">
      <c r="A27" s="9"/>
      <c r="B27" s="69"/>
      <c r="C27" s="70"/>
      <c r="D27" s="70"/>
      <c r="E27" s="71"/>
      <c r="F27" s="71"/>
      <c r="G27" s="71"/>
      <c r="H27" s="71"/>
      <c r="I27" s="71"/>
      <c r="J27" s="71"/>
      <c r="K27" s="71"/>
      <c r="L27" s="71"/>
      <c r="M27" s="71"/>
      <c r="N27" s="71"/>
      <c r="O27" s="71"/>
      <c r="P27" s="72"/>
      <c r="Q27" s="10"/>
      <c r="R27" s="10"/>
      <c r="S27" s="10"/>
      <c r="T27" s="10"/>
      <c r="U27" s="10"/>
      <c r="V27" s="10"/>
      <c r="W27" s="10"/>
      <c r="X27" s="10"/>
      <c r="Y27" s="10"/>
      <c r="Z27" s="10"/>
      <c r="AA27" s="10"/>
    </row>
    <row r="28" spans="1:27" ht="19.899999999999999" customHeight="1" thickBot="1">
      <c r="A28" s="9"/>
      <c r="B28" s="380" t="s">
        <v>61</v>
      </c>
      <c r="C28" s="544"/>
      <c r="D28" s="544"/>
      <c r="E28" s="544"/>
      <c r="F28" s="544"/>
      <c r="G28" s="544"/>
      <c r="H28" s="544"/>
      <c r="I28" s="544"/>
      <c r="J28" s="544"/>
      <c r="K28" s="544"/>
      <c r="L28" s="544"/>
      <c r="M28" s="544"/>
      <c r="N28" s="544"/>
      <c r="O28" s="544"/>
      <c r="P28" s="545"/>
      <c r="Q28" s="10"/>
      <c r="R28" s="10"/>
      <c r="S28" s="10"/>
      <c r="T28" s="10"/>
      <c r="U28" s="10"/>
      <c r="V28" s="10"/>
      <c r="W28" s="10"/>
      <c r="X28" s="10"/>
      <c r="Y28" s="10"/>
      <c r="Z28" s="10"/>
      <c r="AA28" s="10"/>
    </row>
    <row r="29" spans="1:27" ht="41.65" customHeight="1">
      <c r="A29" s="9"/>
      <c r="B29" s="376" t="s">
        <v>62</v>
      </c>
      <c r="C29" s="73" t="s">
        <v>26</v>
      </c>
      <c r="D29" s="73" t="s">
        <v>27</v>
      </c>
      <c r="E29" s="73" t="s">
        <v>28</v>
      </c>
      <c r="F29" s="73" t="s">
        <v>29</v>
      </c>
      <c r="G29" s="73" t="s">
        <v>30</v>
      </c>
      <c r="H29" s="73" t="s">
        <v>31</v>
      </c>
      <c r="I29" s="73" t="s">
        <v>32</v>
      </c>
      <c r="J29" s="73" t="s">
        <v>33</v>
      </c>
      <c r="K29" s="73" t="s">
        <v>34</v>
      </c>
      <c r="L29" s="73" t="s">
        <v>35</v>
      </c>
      <c r="M29" s="73" t="s">
        <v>36</v>
      </c>
      <c r="N29" s="73" t="s">
        <v>37</v>
      </c>
      <c r="O29" s="73" t="s">
        <v>63</v>
      </c>
      <c r="P29" s="74" t="s">
        <v>39</v>
      </c>
      <c r="Q29" s="10"/>
      <c r="R29" s="10"/>
      <c r="S29" s="10"/>
      <c r="T29" s="10"/>
      <c r="U29" s="10"/>
      <c r="V29" s="10"/>
      <c r="W29" s="10"/>
      <c r="X29" s="10"/>
      <c r="Y29" s="10"/>
      <c r="Z29" s="10"/>
      <c r="AA29" s="10"/>
    </row>
    <row r="30" spans="1:27" ht="53.25" customHeight="1" thickBot="1">
      <c r="A30" s="9"/>
      <c r="B30" s="377"/>
      <c r="C30" s="75">
        <f>C15-C25</f>
        <v>-593641011</v>
      </c>
      <c r="D30" s="75">
        <f t="shared" ref="D30:O30" si="4">D15-D25</f>
        <v>-178222225</v>
      </c>
      <c r="E30" s="75">
        <f t="shared" si="4"/>
        <v>-3994231</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-775857467</v>
      </c>
      <c r="P30" s="283" t="s">
        <v>64</v>
      </c>
      <c r="Q30" s="10"/>
      <c r="R30" s="10"/>
      <c r="S30" s="10"/>
      <c r="T30" s="10"/>
      <c r="U30" s="10"/>
      <c r="V30" s="10"/>
      <c r="W30" s="10"/>
      <c r="X30" s="10"/>
      <c r="Y30" s="10"/>
      <c r="Z30" s="10"/>
      <c r="AA30" s="10"/>
    </row>
    <row r="31" spans="1:27" ht="30.75" customHeight="1">
      <c r="A31" s="9"/>
      <c r="B31" s="76"/>
      <c r="C31" s="70"/>
      <c r="D31" s="70"/>
      <c r="E31" s="71"/>
      <c r="F31" s="71"/>
      <c r="G31" s="71"/>
      <c r="H31" s="71"/>
      <c r="I31" s="71"/>
      <c r="J31" s="71"/>
      <c r="K31" s="71"/>
      <c r="L31" s="71"/>
      <c r="M31" s="71"/>
      <c r="N31" s="71"/>
      <c r="O31" s="71"/>
      <c r="P31" s="72"/>
      <c r="Q31" s="10"/>
      <c r="R31" s="10"/>
      <c r="S31" s="10"/>
      <c r="T31" s="10"/>
      <c r="U31" s="10"/>
      <c r="V31" s="10"/>
      <c r="W31" s="10"/>
      <c r="X31" s="10"/>
      <c r="Y31" s="10"/>
      <c r="Z31" s="10"/>
      <c r="AA31" s="10"/>
    </row>
    <row r="32" spans="1:27"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53"/>
  <sheetViews>
    <sheetView showGridLines="0" topLeftCell="A3" zoomScale="115" zoomScaleNormal="115" workbookViewId="0">
      <selection activeCell="H40" sqref="H40"/>
    </sheetView>
  </sheetViews>
  <sheetFormatPr defaultColWidth="11.42578125" defaultRowHeight="11.25"/>
  <cols>
    <col min="1" max="1" width="4.7109375" style="1" customWidth="1"/>
    <col min="2" max="2" width="15.42578125" style="1" customWidth="1"/>
    <col min="3" max="3" width="37.5703125" style="1" customWidth="1"/>
    <col min="4" max="4" width="22.5703125" style="1" customWidth="1"/>
    <col min="5" max="5" width="18.7109375" style="1" customWidth="1"/>
    <col min="6" max="6" width="32.28515625" style="1" customWidth="1"/>
    <col min="7" max="7" width="20.42578125" style="1" customWidth="1"/>
    <col min="8" max="8" width="19.28515625" style="1" customWidth="1"/>
    <col min="9" max="9" width="21.28515625" style="1" customWidth="1"/>
    <col min="10" max="16384" width="11.42578125" style="1"/>
  </cols>
  <sheetData>
    <row r="1" spans="2:9" ht="25.15" customHeight="1">
      <c r="B1" s="383" t="s">
        <v>65</v>
      </c>
      <c r="C1" s="383"/>
      <c r="D1" s="383"/>
      <c r="E1" s="383"/>
      <c r="F1" s="383"/>
      <c r="G1" s="383"/>
      <c r="H1" s="383"/>
      <c r="I1" s="383"/>
    </row>
    <row r="2" spans="2:9" ht="170.1" customHeight="1">
      <c r="B2" s="385" t="s">
        <v>66</v>
      </c>
      <c r="C2" s="386"/>
      <c r="D2" s="386"/>
      <c r="E2" s="386"/>
      <c r="F2" s="386"/>
      <c r="G2" s="386"/>
      <c r="H2" s="386"/>
      <c r="I2" s="386"/>
    </row>
    <row r="3" spans="2:9" ht="27.75" customHeight="1">
      <c r="B3" s="383" t="s">
        <v>67</v>
      </c>
      <c r="C3" s="384"/>
      <c r="D3" s="384"/>
      <c r="E3" s="384"/>
      <c r="F3" s="384"/>
      <c r="G3" s="384"/>
      <c r="H3" s="384"/>
      <c r="I3" s="384"/>
    </row>
    <row r="4" spans="2:9" ht="27.75" customHeight="1">
      <c r="B4" s="172"/>
      <c r="C4" s="209"/>
      <c r="D4" s="209"/>
      <c r="E4" s="209"/>
      <c r="F4" s="370" t="s">
        <v>68</v>
      </c>
      <c r="G4" s="370"/>
      <c r="H4" s="370"/>
      <c r="I4" s="209"/>
    </row>
    <row r="5" spans="2:9" ht="41.25" customHeight="1">
      <c r="B5" s="229" t="s">
        <v>69</v>
      </c>
      <c r="C5" s="230" t="s">
        <v>70</v>
      </c>
      <c r="D5" s="229" t="s">
        <v>71</v>
      </c>
      <c r="E5" s="229" t="s">
        <v>72</v>
      </c>
      <c r="F5" s="229" t="s">
        <v>73</v>
      </c>
      <c r="G5" s="229" t="s">
        <v>74</v>
      </c>
      <c r="H5" s="229" t="s">
        <v>75</v>
      </c>
      <c r="I5" s="229" t="s">
        <v>76</v>
      </c>
    </row>
    <row r="6" spans="2:9" ht="30.75" customHeight="1">
      <c r="B6" s="210" t="s">
        <v>77</v>
      </c>
      <c r="C6" s="210" t="s">
        <v>78</v>
      </c>
      <c r="D6" s="158" t="s">
        <v>79</v>
      </c>
      <c r="E6" s="158" t="s">
        <v>80</v>
      </c>
      <c r="F6" s="359" t="s">
        <v>81</v>
      </c>
      <c r="G6" s="359" t="s">
        <v>82</v>
      </c>
      <c r="H6" s="359" t="s">
        <v>83</v>
      </c>
      <c r="I6" s="284">
        <v>4500000</v>
      </c>
    </row>
    <row r="7" spans="2:9" ht="30.75" customHeight="1">
      <c r="B7" s="210" t="s">
        <v>77</v>
      </c>
      <c r="C7" s="210" t="s">
        <v>84</v>
      </c>
      <c r="D7" s="158" t="s">
        <v>85</v>
      </c>
      <c r="E7" s="158" t="s">
        <v>80</v>
      </c>
      <c r="F7" s="359" t="s">
        <v>81</v>
      </c>
      <c r="G7" s="359" t="s">
        <v>82</v>
      </c>
      <c r="H7" s="359" t="s">
        <v>83</v>
      </c>
      <c r="I7" s="284">
        <v>20000000</v>
      </c>
    </row>
    <row r="8" spans="2:9" ht="30.75" customHeight="1">
      <c r="B8" s="210" t="s">
        <v>77</v>
      </c>
      <c r="C8" s="210" t="s">
        <v>86</v>
      </c>
      <c r="D8" s="158" t="s">
        <v>85</v>
      </c>
      <c r="E8" s="158" t="s">
        <v>80</v>
      </c>
      <c r="F8" s="359" t="s">
        <v>81</v>
      </c>
      <c r="G8" s="359" t="s">
        <v>82</v>
      </c>
      <c r="H8" s="359" t="s">
        <v>83</v>
      </c>
      <c r="I8" s="284">
        <v>6000000</v>
      </c>
    </row>
    <row r="9" spans="2:9" ht="30.75" customHeight="1">
      <c r="B9" s="210" t="s">
        <v>77</v>
      </c>
      <c r="C9" s="210" t="s">
        <v>87</v>
      </c>
      <c r="D9" s="158" t="s">
        <v>85</v>
      </c>
      <c r="E9" s="158" t="s">
        <v>80</v>
      </c>
      <c r="F9" s="359" t="s">
        <v>81</v>
      </c>
      <c r="G9" s="359" t="s">
        <v>82</v>
      </c>
      <c r="H9" s="359" t="s">
        <v>83</v>
      </c>
      <c r="I9" s="284">
        <v>30000000</v>
      </c>
    </row>
    <row r="10" spans="2:9" ht="30.75" customHeight="1">
      <c r="B10" s="210" t="s">
        <v>77</v>
      </c>
      <c r="C10" s="210" t="s">
        <v>88</v>
      </c>
      <c r="D10" s="158" t="s">
        <v>85</v>
      </c>
      <c r="E10" s="158" t="s">
        <v>80</v>
      </c>
      <c r="F10" s="359" t="s">
        <v>81</v>
      </c>
      <c r="G10" s="359" t="s">
        <v>82</v>
      </c>
      <c r="H10" s="359" t="s">
        <v>83</v>
      </c>
      <c r="I10" s="284">
        <v>29850000</v>
      </c>
    </row>
    <row r="11" spans="2:9" ht="30.75" customHeight="1">
      <c r="B11" s="210" t="s">
        <v>77</v>
      </c>
      <c r="C11" s="210" t="s">
        <v>89</v>
      </c>
      <c r="D11" s="158" t="s">
        <v>85</v>
      </c>
      <c r="E11" s="158" t="s">
        <v>80</v>
      </c>
      <c r="F11" s="359" t="s">
        <v>81</v>
      </c>
      <c r="G11" s="359" t="s">
        <v>82</v>
      </c>
      <c r="H11" s="359" t="s">
        <v>83</v>
      </c>
      <c r="I11" s="284">
        <v>1500000</v>
      </c>
    </row>
    <row r="12" spans="2:9" ht="30.75" customHeight="1">
      <c r="B12" s="210" t="s">
        <v>77</v>
      </c>
      <c r="C12" s="210" t="s">
        <v>90</v>
      </c>
      <c r="D12" s="158" t="s">
        <v>85</v>
      </c>
      <c r="E12" s="158" t="s">
        <v>80</v>
      </c>
      <c r="F12" s="359" t="s">
        <v>81</v>
      </c>
      <c r="G12" s="359" t="s">
        <v>82</v>
      </c>
      <c r="H12" s="359" t="s">
        <v>83</v>
      </c>
      <c r="I12" s="284">
        <v>5321100</v>
      </c>
    </row>
    <row r="13" spans="2:9" ht="30.75" customHeight="1">
      <c r="B13" s="210" t="s">
        <v>77</v>
      </c>
      <c r="C13" s="210" t="s">
        <v>91</v>
      </c>
      <c r="D13" s="158" t="s">
        <v>85</v>
      </c>
      <c r="E13" s="158" t="s">
        <v>80</v>
      </c>
      <c r="F13" s="359" t="s">
        <v>81</v>
      </c>
      <c r="G13" s="359" t="s">
        <v>82</v>
      </c>
      <c r="H13" s="359" t="s">
        <v>83</v>
      </c>
      <c r="I13" s="284">
        <v>15000000</v>
      </c>
    </row>
    <row r="14" spans="2:9" ht="30.75" customHeight="1">
      <c r="B14" s="210" t="s">
        <v>77</v>
      </c>
      <c r="C14" s="210" t="s">
        <v>92</v>
      </c>
      <c r="D14" s="158" t="s">
        <v>79</v>
      </c>
      <c r="E14" s="158" t="s">
        <v>80</v>
      </c>
      <c r="F14" s="359" t="s">
        <v>81</v>
      </c>
      <c r="G14" s="359" t="s">
        <v>82</v>
      </c>
      <c r="H14" s="359" t="s">
        <v>83</v>
      </c>
      <c r="I14" s="284">
        <v>950000</v>
      </c>
    </row>
    <row r="15" spans="2:9" ht="30.75" customHeight="1">
      <c r="B15" s="210" t="s">
        <v>77</v>
      </c>
      <c r="C15" s="210" t="s">
        <v>93</v>
      </c>
      <c r="D15" s="158" t="s">
        <v>79</v>
      </c>
      <c r="E15" s="158" t="s">
        <v>80</v>
      </c>
      <c r="F15" s="359" t="s">
        <v>81</v>
      </c>
      <c r="G15" s="359" t="s">
        <v>82</v>
      </c>
      <c r="H15" s="359" t="s">
        <v>83</v>
      </c>
      <c r="I15" s="284">
        <v>2000000</v>
      </c>
    </row>
    <row r="16" spans="2:9" ht="30.75" customHeight="1">
      <c r="B16" s="210" t="s">
        <v>94</v>
      </c>
      <c r="C16" s="210" t="s">
        <v>95</v>
      </c>
      <c r="D16" s="158" t="s">
        <v>85</v>
      </c>
      <c r="E16" s="158" t="s">
        <v>80</v>
      </c>
      <c r="F16" s="359" t="s">
        <v>81</v>
      </c>
      <c r="G16" s="359" t="s">
        <v>82</v>
      </c>
      <c r="H16" s="359" t="s">
        <v>83</v>
      </c>
      <c r="I16" s="284">
        <v>30000000</v>
      </c>
    </row>
    <row r="17" spans="2:9" ht="30.75" customHeight="1">
      <c r="B17" s="210" t="s">
        <v>94</v>
      </c>
      <c r="C17" s="210" t="s">
        <v>96</v>
      </c>
      <c r="D17" s="158" t="s">
        <v>85</v>
      </c>
      <c r="E17" s="158" t="s">
        <v>80</v>
      </c>
      <c r="F17" s="359" t="s">
        <v>81</v>
      </c>
      <c r="G17" s="359" t="s">
        <v>82</v>
      </c>
      <c r="H17" s="359" t="s">
        <v>83</v>
      </c>
      <c r="I17" s="284">
        <v>30000000</v>
      </c>
    </row>
    <row r="18" spans="2:9" ht="30.75" customHeight="1">
      <c r="B18" s="210" t="s">
        <v>94</v>
      </c>
      <c r="C18" s="210" t="s">
        <v>97</v>
      </c>
      <c r="D18" s="158" t="s">
        <v>85</v>
      </c>
      <c r="E18" s="158" t="s">
        <v>80</v>
      </c>
      <c r="F18" s="359" t="s">
        <v>81</v>
      </c>
      <c r="G18" s="359" t="s">
        <v>82</v>
      </c>
      <c r="H18" s="359" t="s">
        <v>83</v>
      </c>
      <c r="I18" s="284">
        <v>18000000</v>
      </c>
    </row>
    <row r="19" spans="2:9" ht="30.75" customHeight="1">
      <c r="B19" s="210" t="s">
        <v>94</v>
      </c>
      <c r="C19" s="210" t="s">
        <v>98</v>
      </c>
      <c r="D19" s="158" t="s">
        <v>85</v>
      </c>
      <c r="E19" s="158" t="s">
        <v>80</v>
      </c>
      <c r="F19" s="359" t="s">
        <v>81</v>
      </c>
      <c r="G19" s="359" t="s">
        <v>82</v>
      </c>
      <c r="H19" s="359" t="s">
        <v>83</v>
      </c>
      <c r="I19" s="284">
        <v>20000000</v>
      </c>
    </row>
    <row r="20" spans="2:9" ht="30.75" customHeight="1">
      <c r="B20" s="210" t="s">
        <v>94</v>
      </c>
      <c r="C20" s="210" t="s">
        <v>99</v>
      </c>
      <c r="D20" s="158" t="s">
        <v>85</v>
      </c>
      <c r="E20" s="158" t="s">
        <v>80</v>
      </c>
      <c r="F20" s="359" t="s">
        <v>81</v>
      </c>
      <c r="G20" s="359" t="s">
        <v>82</v>
      </c>
      <c r="H20" s="359" t="s">
        <v>83</v>
      </c>
      <c r="I20" s="284">
        <v>31000000</v>
      </c>
    </row>
    <row r="21" spans="2:9" ht="30.75" customHeight="1">
      <c r="B21" s="210" t="s">
        <v>94</v>
      </c>
      <c r="C21" s="210" t="s">
        <v>100</v>
      </c>
      <c r="D21" s="158" t="s">
        <v>85</v>
      </c>
      <c r="E21" s="158" t="s">
        <v>80</v>
      </c>
      <c r="F21" s="359" t="s">
        <v>81</v>
      </c>
      <c r="G21" s="359" t="s">
        <v>82</v>
      </c>
      <c r="H21" s="359" t="s">
        <v>83</v>
      </c>
      <c r="I21" s="284">
        <v>15000000</v>
      </c>
    </row>
    <row r="22" spans="2:9" ht="30.75" customHeight="1">
      <c r="B22" s="210" t="s">
        <v>94</v>
      </c>
      <c r="C22" s="210" t="s">
        <v>101</v>
      </c>
      <c r="D22" s="158" t="s">
        <v>85</v>
      </c>
      <c r="E22" s="158" t="s">
        <v>80</v>
      </c>
      <c r="F22" s="359" t="s">
        <v>81</v>
      </c>
      <c r="G22" s="359" t="s">
        <v>82</v>
      </c>
      <c r="H22" s="359" t="s">
        <v>83</v>
      </c>
      <c r="I22" s="284">
        <v>7000000</v>
      </c>
    </row>
    <row r="23" spans="2:9" ht="30.75" customHeight="1">
      <c r="B23" s="210" t="s">
        <v>94</v>
      </c>
      <c r="C23" s="210" t="s">
        <v>102</v>
      </c>
      <c r="D23" s="158" t="s">
        <v>85</v>
      </c>
      <c r="E23" s="158" t="s">
        <v>80</v>
      </c>
      <c r="F23" s="359" t="s">
        <v>81</v>
      </c>
      <c r="G23" s="359" t="s">
        <v>82</v>
      </c>
      <c r="H23" s="359" t="s">
        <v>83</v>
      </c>
      <c r="I23" s="284">
        <v>28000000</v>
      </c>
    </row>
    <row r="24" spans="2:9" ht="30.75" customHeight="1">
      <c r="B24" s="210" t="s">
        <v>94</v>
      </c>
      <c r="C24" s="210" t="s">
        <v>103</v>
      </c>
      <c r="D24" s="158" t="s">
        <v>85</v>
      </c>
      <c r="E24" s="158" t="s">
        <v>80</v>
      </c>
      <c r="F24" s="359" t="s">
        <v>81</v>
      </c>
      <c r="G24" s="359" t="s">
        <v>82</v>
      </c>
      <c r="H24" s="359" t="s">
        <v>83</v>
      </c>
      <c r="I24" s="284">
        <v>25000000</v>
      </c>
    </row>
    <row r="25" spans="2:9" ht="30.75" customHeight="1">
      <c r="B25" s="210" t="s">
        <v>94</v>
      </c>
      <c r="C25" s="210" t="s">
        <v>104</v>
      </c>
      <c r="D25" s="158" t="s">
        <v>85</v>
      </c>
      <c r="E25" s="158" t="s">
        <v>80</v>
      </c>
      <c r="F25" s="359" t="s">
        <v>81</v>
      </c>
      <c r="G25" s="359" t="s">
        <v>82</v>
      </c>
      <c r="H25" s="359" t="s">
        <v>83</v>
      </c>
      <c r="I25" s="284">
        <v>17000000</v>
      </c>
    </row>
    <row r="26" spans="2:9" ht="30.75" customHeight="1">
      <c r="B26" s="210" t="s">
        <v>94</v>
      </c>
      <c r="C26" s="210" t="s">
        <v>105</v>
      </c>
      <c r="D26" s="158" t="s">
        <v>85</v>
      </c>
      <c r="E26" s="158" t="s">
        <v>80</v>
      </c>
      <c r="F26" s="359" t="s">
        <v>81</v>
      </c>
      <c r="G26" s="359" t="s">
        <v>82</v>
      </c>
      <c r="H26" s="359" t="s">
        <v>83</v>
      </c>
      <c r="I26" s="284">
        <v>38000000</v>
      </c>
    </row>
    <row r="27" spans="2:9" ht="30.75" customHeight="1">
      <c r="B27" s="210" t="s">
        <v>94</v>
      </c>
      <c r="C27" s="210" t="s">
        <v>106</v>
      </c>
      <c r="D27" s="158" t="s">
        <v>85</v>
      </c>
      <c r="E27" s="158" t="s">
        <v>80</v>
      </c>
      <c r="F27" s="359" t="s">
        <v>81</v>
      </c>
      <c r="G27" s="359" t="s">
        <v>82</v>
      </c>
      <c r="H27" s="359" t="s">
        <v>83</v>
      </c>
      <c r="I27" s="284">
        <v>40500000</v>
      </c>
    </row>
    <row r="28" spans="2:9" ht="30.75" customHeight="1">
      <c r="B28" s="210" t="s">
        <v>94</v>
      </c>
      <c r="C28" s="210" t="s">
        <v>107</v>
      </c>
      <c r="D28" s="158" t="s">
        <v>85</v>
      </c>
      <c r="E28" s="158" t="s">
        <v>80</v>
      </c>
      <c r="F28" s="359" t="s">
        <v>81</v>
      </c>
      <c r="G28" s="359" t="s">
        <v>82</v>
      </c>
      <c r="H28" s="359" t="s">
        <v>83</v>
      </c>
      <c r="I28" s="284">
        <v>10000000</v>
      </c>
    </row>
    <row r="29" spans="2:9" ht="30.75" customHeight="1">
      <c r="B29" s="210" t="s">
        <v>94</v>
      </c>
      <c r="C29" s="210" t="s">
        <v>108</v>
      </c>
      <c r="D29" s="158" t="s">
        <v>85</v>
      </c>
      <c r="E29" s="158" t="s">
        <v>80</v>
      </c>
      <c r="F29" s="359" t="s">
        <v>81</v>
      </c>
      <c r="G29" s="359" t="s">
        <v>82</v>
      </c>
      <c r="H29" s="359" t="s">
        <v>83</v>
      </c>
      <c r="I29" s="284">
        <v>15000000</v>
      </c>
    </row>
    <row r="30" spans="2:9" ht="30.75" customHeight="1">
      <c r="B30" s="210" t="s">
        <v>94</v>
      </c>
      <c r="C30" s="210" t="s">
        <v>109</v>
      </c>
      <c r="D30" s="158" t="s">
        <v>85</v>
      </c>
      <c r="E30" s="158" t="s">
        <v>80</v>
      </c>
      <c r="F30" s="359" t="s">
        <v>81</v>
      </c>
      <c r="G30" s="359" t="s">
        <v>82</v>
      </c>
      <c r="H30" s="359" t="s">
        <v>83</v>
      </c>
      <c r="I30" s="284">
        <v>5500000</v>
      </c>
    </row>
    <row r="31" spans="2:9" ht="30.75" customHeight="1">
      <c r="B31" s="210" t="s">
        <v>94</v>
      </c>
      <c r="C31" s="210" t="s">
        <v>110</v>
      </c>
      <c r="D31" s="158" t="s">
        <v>85</v>
      </c>
      <c r="E31" s="158" t="s">
        <v>80</v>
      </c>
      <c r="F31" s="359" t="s">
        <v>81</v>
      </c>
      <c r="G31" s="359" t="s">
        <v>82</v>
      </c>
      <c r="H31" s="359" t="s">
        <v>83</v>
      </c>
      <c r="I31" s="284">
        <v>29000000</v>
      </c>
    </row>
    <row r="32" spans="2:9" ht="30.75" customHeight="1">
      <c r="B32" s="210" t="s">
        <v>94</v>
      </c>
      <c r="C32" s="210" t="s">
        <v>111</v>
      </c>
      <c r="D32" s="158" t="s">
        <v>85</v>
      </c>
      <c r="E32" s="158" t="s">
        <v>80</v>
      </c>
      <c r="F32" s="359" t="s">
        <v>81</v>
      </c>
      <c r="G32" s="359" t="s">
        <v>82</v>
      </c>
      <c r="H32" s="359" t="s">
        <v>83</v>
      </c>
      <c r="I32" s="284">
        <v>10000000</v>
      </c>
    </row>
    <row r="33" spans="2:9" ht="30.75" customHeight="1">
      <c r="B33" s="210" t="s">
        <v>94</v>
      </c>
      <c r="C33" s="210" t="s">
        <v>112</v>
      </c>
      <c r="D33" s="158" t="s">
        <v>85</v>
      </c>
      <c r="E33" s="158" t="s">
        <v>80</v>
      </c>
      <c r="F33" s="359" t="s">
        <v>81</v>
      </c>
      <c r="G33" s="359" t="s">
        <v>82</v>
      </c>
      <c r="H33" s="359" t="s">
        <v>83</v>
      </c>
      <c r="I33" s="284">
        <v>9500000</v>
      </c>
    </row>
    <row r="34" spans="2:9" ht="30.75" customHeight="1">
      <c r="B34" s="210" t="s">
        <v>94</v>
      </c>
      <c r="C34" s="210" t="s">
        <v>113</v>
      </c>
      <c r="D34" s="158" t="s">
        <v>85</v>
      </c>
      <c r="E34" s="158" t="s">
        <v>80</v>
      </c>
      <c r="F34" s="359" t="s">
        <v>81</v>
      </c>
      <c r="G34" s="359" t="s">
        <v>82</v>
      </c>
      <c r="H34" s="359" t="s">
        <v>83</v>
      </c>
      <c r="I34" s="284">
        <v>60000000</v>
      </c>
    </row>
    <row r="35" spans="2:9" ht="30.75" customHeight="1">
      <c r="B35" s="210" t="s">
        <v>94</v>
      </c>
      <c r="C35" s="210" t="s">
        <v>114</v>
      </c>
      <c r="D35" s="158" t="s">
        <v>85</v>
      </c>
      <c r="E35" s="158" t="s">
        <v>80</v>
      </c>
      <c r="F35" s="359" t="s">
        <v>81</v>
      </c>
      <c r="G35" s="359" t="s">
        <v>82</v>
      </c>
      <c r="H35" s="359" t="s">
        <v>83</v>
      </c>
      <c r="I35" s="284">
        <v>10000000</v>
      </c>
    </row>
    <row r="36" spans="2:9" ht="30.75" customHeight="1">
      <c r="B36" s="210" t="s">
        <v>94</v>
      </c>
      <c r="C36" s="210" t="s">
        <v>115</v>
      </c>
      <c r="D36" s="158" t="s">
        <v>85</v>
      </c>
      <c r="E36" s="158" t="s">
        <v>80</v>
      </c>
      <c r="F36" s="359" t="s">
        <v>81</v>
      </c>
      <c r="G36" s="359" t="s">
        <v>82</v>
      </c>
      <c r="H36" s="359" t="s">
        <v>83</v>
      </c>
      <c r="I36" s="284">
        <v>15000000</v>
      </c>
    </row>
    <row r="37" spans="2:9" ht="30.75" customHeight="1">
      <c r="B37" s="210" t="s">
        <v>94</v>
      </c>
      <c r="C37" s="210" t="s">
        <v>116</v>
      </c>
      <c r="D37" s="158" t="s">
        <v>79</v>
      </c>
      <c r="E37" s="158" t="s">
        <v>80</v>
      </c>
      <c r="F37" s="359" t="s">
        <v>81</v>
      </c>
      <c r="G37" s="359" t="s">
        <v>82</v>
      </c>
      <c r="H37" s="359" t="s">
        <v>83</v>
      </c>
      <c r="I37" s="284">
        <v>8000000</v>
      </c>
    </row>
    <row r="38" spans="2:9" ht="30.75" customHeight="1">
      <c r="B38" s="210" t="s">
        <v>94</v>
      </c>
      <c r="C38" s="210" t="s">
        <v>117</v>
      </c>
      <c r="D38" s="158" t="s">
        <v>79</v>
      </c>
      <c r="E38" s="158" t="s">
        <v>80</v>
      </c>
      <c r="F38" s="359" t="s">
        <v>81</v>
      </c>
      <c r="G38" s="359" t="s">
        <v>82</v>
      </c>
      <c r="H38" s="359" t="s">
        <v>83</v>
      </c>
      <c r="I38" s="284">
        <v>950000</v>
      </c>
    </row>
    <row r="39" spans="2:9" ht="30.75" customHeight="1">
      <c r="B39" s="210" t="s">
        <v>118</v>
      </c>
      <c r="C39" s="210" t="s">
        <v>119</v>
      </c>
      <c r="D39" s="158" t="s">
        <v>85</v>
      </c>
      <c r="E39" s="158" t="s">
        <v>80</v>
      </c>
      <c r="F39" s="359" t="s">
        <v>81</v>
      </c>
      <c r="G39" s="359" t="s">
        <v>82</v>
      </c>
      <c r="H39" s="359" t="s">
        <v>83</v>
      </c>
      <c r="I39" s="284">
        <v>5000000</v>
      </c>
    </row>
    <row r="40" spans="2:9" ht="30.75" customHeight="1">
      <c r="B40" s="210" t="s">
        <v>118</v>
      </c>
      <c r="C40" s="210" t="s">
        <v>120</v>
      </c>
      <c r="D40" s="158" t="s">
        <v>85</v>
      </c>
      <c r="E40" s="158" t="s">
        <v>80</v>
      </c>
      <c r="F40" s="359" t="s">
        <v>81</v>
      </c>
      <c r="G40" s="359" t="s">
        <v>82</v>
      </c>
      <c r="H40" s="359" t="s">
        <v>83</v>
      </c>
      <c r="I40" s="284">
        <v>10000000</v>
      </c>
    </row>
    <row r="41" spans="2:9" ht="30.75" customHeight="1">
      <c r="B41" s="210" t="s">
        <v>118</v>
      </c>
      <c r="C41" s="210" t="s">
        <v>121</v>
      </c>
      <c r="D41" s="158" t="s">
        <v>122</v>
      </c>
      <c r="E41" s="158" t="s">
        <v>80</v>
      </c>
      <c r="F41" s="359" t="s">
        <v>81</v>
      </c>
      <c r="G41" s="359" t="s">
        <v>82</v>
      </c>
      <c r="H41" s="359" t="s">
        <v>83</v>
      </c>
      <c r="I41" s="284">
        <v>9936602</v>
      </c>
    </row>
    <row r="42" spans="2:9" ht="30.75" customHeight="1">
      <c r="B42" s="210" t="s">
        <v>118</v>
      </c>
      <c r="C42" s="210" t="s">
        <v>123</v>
      </c>
      <c r="D42" s="158" t="s">
        <v>85</v>
      </c>
      <c r="E42" s="158" t="s">
        <v>80</v>
      </c>
      <c r="F42" s="359" t="s">
        <v>81</v>
      </c>
      <c r="G42" s="359" t="s">
        <v>82</v>
      </c>
      <c r="H42" s="359" t="s">
        <v>83</v>
      </c>
      <c r="I42" s="284">
        <v>30000000</v>
      </c>
    </row>
    <row r="43" spans="2:9" ht="30.75" customHeight="1">
      <c r="B43" s="210" t="s">
        <v>118</v>
      </c>
      <c r="C43" s="210" t="s">
        <v>124</v>
      </c>
      <c r="D43" s="158" t="s">
        <v>85</v>
      </c>
      <c r="E43" s="158" t="s">
        <v>80</v>
      </c>
      <c r="F43" s="359" t="s">
        <v>81</v>
      </c>
      <c r="G43" s="359" t="s">
        <v>82</v>
      </c>
      <c r="H43" s="359" t="s">
        <v>83</v>
      </c>
      <c r="I43" s="284">
        <v>20000000</v>
      </c>
    </row>
    <row r="44" spans="2:9" ht="30.75" customHeight="1">
      <c r="B44" s="210" t="s">
        <v>118</v>
      </c>
      <c r="C44" s="210" t="s">
        <v>125</v>
      </c>
      <c r="D44" s="158" t="s">
        <v>79</v>
      </c>
      <c r="E44" s="158" t="s">
        <v>80</v>
      </c>
      <c r="F44" s="359" t="s">
        <v>81</v>
      </c>
      <c r="G44" s="359" t="s">
        <v>82</v>
      </c>
      <c r="H44" s="359" t="s">
        <v>83</v>
      </c>
      <c r="I44" s="284">
        <v>12605042</v>
      </c>
    </row>
    <row r="45" spans="2:9" ht="30.75" customHeight="1">
      <c r="B45" s="286"/>
      <c r="C45" s="286"/>
      <c r="D45" s="287"/>
      <c r="E45" s="287"/>
      <c r="F45" s="286"/>
      <c r="G45" s="286"/>
      <c r="H45" s="285"/>
      <c r="I45" s="284">
        <f>+SUM(I6:I44)</f>
        <v>675112744</v>
      </c>
    </row>
    <row r="47" spans="2:9">
      <c r="D47" s="77" t="s">
        <v>126</v>
      </c>
      <c r="E47" s="77" t="s">
        <v>127</v>
      </c>
    </row>
    <row r="48" spans="2:9">
      <c r="D48" s="1" t="s">
        <v>128</v>
      </c>
      <c r="E48" s="1" t="s">
        <v>80</v>
      </c>
    </row>
    <row r="49" spans="4:5">
      <c r="D49" s="1" t="s">
        <v>85</v>
      </c>
      <c r="E49" s="1" t="s">
        <v>129</v>
      </c>
    </row>
    <row r="50" spans="4:5">
      <c r="D50" s="1" t="s">
        <v>130</v>
      </c>
    </row>
    <row r="51" spans="4:5">
      <c r="D51" s="1" t="s">
        <v>79</v>
      </c>
    </row>
    <row r="52" spans="4:5">
      <c r="D52" s="1" t="s">
        <v>122</v>
      </c>
    </row>
    <row r="53" spans="4:5">
      <c r="D53" s="1" t="s">
        <v>131</v>
      </c>
    </row>
  </sheetData>
  <mergeCells count="4">
    <mergeCell ref="B3:I3"/>
    <mergeCell ref="B1:I1"/>
    <mergeCell ref="B2:I2"/>
    <mergeCell ref="F4:H4"/>
  </mergeCells>
  <dataValidations count="2">
    <dataValidation type="list" allowBlank="1" showInputMessage="1" showErrorMessage="1" sqref="E6:E44" xr:uid="{00000000-0002-0000-0300-000001000000}">
      <formula1>$E$48:$E$49</formula1>
    </dataValidation>
    <dataValidation type="list" allowBlank="1" showInputMessage="1" showErrorMessage="1" sqref="D6:D44" xr:uid="{00000000-0002-0000-0300-000000000000}">
      <formula1>$D$48:$D$53</formula1>
    </dataValidation>
  </dataValidations>
  <pageMargins left="0.7" right="0.7" top="0.75" bottom="0.75" header="0.3" footer="0.3"/>
  <pageSetup paperSize="9"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J44"/>
  <sheetViews>
    <sheetView showGridLines="0" zoomScaleNormal="100" workbookViewId="0">
      <selection activeCell="D23" sqref="D23"/>
    </sheetView>
  </sheetViews>
  <sheetFormatPr defaultColWidth="11.42578125" defaultRowHeight="14.25" customHeight="1"/>
  <cols>
    <col min="1" max="1" width="2.7109375" style="1" customWidth="1"/>
    <col min="2" max="2" width="42.42578125" style="1" bestFit="1" customWidth="1"/>
    <col min="3" max="3" width="21.7109375" style="1" customWidth="1"/>
    <col min="4" max="4" width="49.28515625" style="1" bestFit="1" customWidth="1"/>
    <col min="5" max="5" width="31.85546875" style="1" bestFit="1" customWidth="1"/>
    <col min="6" max="6" width="28.7109375" style="1" bestFit="1" customWidth="1"/>
    <col min="7" max="7" width="20.42578125" style="1" customWidth="1"/>
    <col min="8" max="10" width="24.7109375" style="1" customWidth="1"/>
    <col min="11" max="11" width="14.7109375" style="1" customWidth="1"/>
    <col min="12" max="16384" width="11.42578125" style="1"/>
  </cols>
  <sheetData>
    <row r="1" spans="2:10" ht="26.25" customHeight="1">
      <c r="B1" s="383" t="s">
        <v>132</v>
      </c>
      <c r="C1" s="383"/>
      <c r="D1" s="383"/>
      <c r="E1" s="383"/>
      <c r="F1" s="383"/>
      <c r="G1" s="383"/>
      <c r="H1" s="383"/>
      <c r="I1" s="383"/>
      <c r="J1" s="383"/>
    </row>
    <row r="2" spans="2:10" ht="43.5" customHeight="1" thickBot="1">
      <c r="B2" s="386" t="s">
        <v>133</v>
      </c>
      <c r="C2" s="386"/>
      <c r="D2" s="386"/>
      <c r="E2" s="386"/>
      <c r="F2" s="386"/>
      <c r="G2" s="386"/>
    </row>
    <row r="3" spans="2:10" ht="33.6" customHeight="1" thickBot="1">
      <c r="B3" s="387" t="s">
        <v>134</v>
      </c>
      <c r="C3" s="388"/>
      <c r="D3" s="388"/>
      <c r="E3" s="388"/>
      <c r="F3" s="388"/>
      <c r="G3" s="388"/>
      <c r="H3" s="389"/>
    </row>
    <row r="4" spans="2:10" ht="77.099999999999994" customHeight="1" thickBot="1">
      <c r="B4" s="216" t="s">
        <v>135</v>
      </c>
      <c r="C4" s="217" t="s">
        <v>136</v>
      </c>
      <c r="D4" s="217" t="s">
        <v>137</v>
      </c>
      <c r="E4" s="217" t="s">
        <v>138</v>
      </c>
      <c r="F4" s="217" t="s">
        <v>139</v>
      </c>
      <c r="G4" s="218" t="s">
        <v>140</v>
      </c>
      <c r="H4" s="219" t="s">
        <v>141</v>
      </c>
    </row>
    <row r="5" spans="2:10" ht="19.5" customHeight="1">
      <c r="B5" s="213" t="s">
        <v>142</v>
      </c>
      <c r="C5" s="214" t="s">
        <v>143</v>
      </c>
      <c r="D5" s="215" t="s">
        <v>144</v>
      </c>
      <c r="E5" s="215" t="s">
        <v>145</v>
      </c>
      <c r="F5" s="212" t="s">
        <v>146</v>
      </c>
      <c r="G5" s="288" t="s">
        <v>147</v>
      </c>
      <c r="H5" s="289">
        <v>1212633</v>
      </c>
    </row>
    <row r="6" spans="2:10" ht="19.5" customHeight="1">
      <c r="B6" s="213" t="s">
        <v>148</v>
      </c>
      <c r="C6" s="214" t="s">
        <v>143</v>
      </c>
      <c r="D6" s="215" t="s">
        <v>149</v>
      </c>
      <c r="E6" s="215" t="s">
        <v>150</v>
      </c>
      <c r="F6" s="212" t="s">
        <v>146</v>
      </c>
      <c r="G6" s="288" t="s">
        <v>147</v>
      </c>
      <c r="H6" s="289">
        <v>1138208</v>
      </c>
    </row>
    <row r="7" spans="2:10" ht="19.5" customHeight="1">
      <c r="B7" s="213" t="s">
        <v>151</v>
      </c>
      <c r="C7" s="211" t="s">
        <v>152</v>
      </c>
      <c r="D7" s="215" t="s">
        <v>153</v>
      </c>
      <c r="E7" s="215" t="s">
        <v>145</v>
      </c>
      <c r="F7" s="212" t="s">
        <v>146</v>
      </c>
      <c r="G7" s="288" t="s">
        <v>147</v>
      </c>
      <c r="H7" s="289">
        <v>2415114</v>
      </c>
    </row>
    <row r="8" spans="2:10" ht="19.5" customHeight="1">
      <c r="B8" s="213" t="s">
        <v>154</v>
      </c>
      <c r="C8" s="214" t="s">
        <v>143</v>
      </c>
      <c r="D8" s="215" t="s">
        <v>155</v>
      </c>
      <c r="E8" s="215" t="s">
        <v>150</v>
      </c>
      <c r="F8" s="212" t="s">
        <v>146</v>
      </c>
      <c r="G8" s="288" t="s">
        <v>147</v>
      </c>
      <c r="H8" s="289">
        <v>2571124</v>
      </c>
    </row>
    <row r="9" spans="2:10" ht="19.5" customHeight="1">
      <c r="B9" s="213" t="s">
        <v>156</v>
      </c>
      <c r="C9" s="214" t="s">
        <v>143</v>
      </c>
      <c r="D9" s="215" t="s">
        <v>157</v>
      </c>
      <c r="E9" s="215" t="s">
        <v>158</v>
      </c>
      <c r="F9" s="212" t="s">
        <v>146</v>
      </c>
      <c r="G9" s="288" t="s">
        <v>147</v>
      </c>
      <c r="H9" s="289">
        <v>2028139</v>
      </c>
    </row>
    <row r="10" spans="2:10" ht="19.5" customHeight="1">
      <c r="B10" s="213" t="s">
        <v>159</v>
      </c>
      <c r="C10" s="214" t="s">
        <v>143</v>
      </c>
      <c r="D10" s="215" t="s">
        <v>160</v>
      </c>
      <c r="E10" s="215" t="s">
        <v>145</v>
      </c>
      <c r="F10" s="212" t="s">
        <v>146</v>
      </c>
      <c r="G10" s="288" t="s">
        <v>147</v>
      </c>
      <c r="H10" s="289">
        <v>2248525</v>
      </c>
    </row>
    <row r="11" spans="2:10" ht="19.5" customHeight="1">
      <c r="B11" s="213" t="s">
        <v>161</v>
      </c>
      <c r="C11" s="211" t="s">
        <v>152</v>
      </c>
      <c r="D11" s="215" t="s">
        <v>162</v>
      </c>
      <c r="E11" s="215" t="s">
        <v>163</v>
      </c>
      <c r="F11" s="212" t="s">
        <v>146</v>
      </c>
      <c r="G11" s="288" t="s">
        <v>147</v>
      </c>
      <c r="H11" s="289">
        <v>2485210</v>
      </c>
    </row>
    <row r="12" spans="2:10" ht="19.5" customHeight="1" thickBot="1">
      <c r="B12" s="213" t="s">
        <v>164</v>
      </c>
      <c r="C12" s="214" t="s">
        <v>143</v>
      </c>
      <c r="D12" s="215" t="s">
        <v>165</v>
      </c>
      <c r="E12" s="215" t="s">
        <v>166</v>
      </c>
      <c r="F12" s="212" t="s">
        <v>146</v>
      </c>
      <c r="G12" s="288" t="s">
        <v>147</v>
      </c>
      <c r="H12" s="289">
        <v>2246280</v>
      </c>
    </row>
    <row r="13" spans="2:10" ht="24" customHeight="1" thickBot="1">
      <c r="B13" s="390" t="s">
        <v>167</v>
      </c>
      <c r="C13" s="391"/>
      <c r="D13" s="391"/>
      <c r="E13" s="391"/>
      <c r="F13" s="391"/>
      <c r="G13" s="391"/>
      <c r="H13" s="358">
        <f>SUM(H5:H12)</f>
        <v>16345233</v>
      </c>
    </row>
    <row r="38" spans="3:7" ht="14.25" customHeight="1">
      <c r="C38" s="6" t="s">
        <v>168</v>
      </c>
      <c r="F38" s="6" t="s">
        <v>139</v>
      </c>
      <c r="G38" s="6"/>
    </row>
    <row r="39" spans="3:7" ht="14.25" customHeight="1">
      <c r="C39" s="1" t="s">
        <v>152</v>
      </c>
      <c r="F39" s="1" t="s">
        <v>146</v>
      </c>
    </row>
    <row r="40" spans="3:7" ht="14.25" customHeight="1">
      <c r="C40" s="1" t="s">
        <v>143</v>
      </c>
      <c r="F40" s="1" t="s">
        <v>169</v>
      </c>
    </row>
    <row r="41" spans="3:7" ht="14.25" customHeight="1">
      <c r="C41" s="1" t="s">
        <v>170</v>
      </c>
      <c r="F41" s="1" t="s">
        <v>171</v>
      </c>
    </row>
    <row r="42" spans="3:7" ht="14.25" customHeight="1">
      <c r="C42" s="1" t="s">
        <v>172</v>
      </c>
      <c r="F42" s="1" t="s">
        <v>173</v>
      </c>
    </row>
    <row r="43" spans="3:7" ht="14.25" customHeight="1">
      <c r="C43" s="1" t="s">
        <v>174</v>
      </c>
      <c r="F43" s="1" t="s">
        <v>175</v>
      </c>
    </row>
    <row r="44" spans="3:7" ht="14.25" customHeight="1">
      <c r="F44" s="1" t="s">
        <v>176</v>
      </c>
    </row>
  </sheetData>
  <autoFilter ref="B4:G4" xr:uid="{26A9ADBA-54DF-4E50-B7DD-F6AB61D57922}"/>
  <mergeCells count="4">
    <mergeCell ref="B1:J1"/>
    <mergeCell ref="B2:G2"/>
    <mergeCell ref="B3:H3"/>
    <mergeCell ref="B13:G13"/>
  </mergeCells>
  <dataValidations count="2">
    <dataValidation type="list" allowBlank="1" showInputMessage="1" showErrorMessage="1" sqref="F5:F12" xr:uid="{D3C63BE8-8BEA-4A3C-8325-C0841098FEA4}">
      <formula1>$F$39:$F$44</formula1>
    </dataValidation>
    <dataValidation type="list" allowBlank="1" showInputMessage="1" showErrorMessage="1" sqref="C5:C12" xr:uid="{EB8EC2B9-18E9-4A98-9116-2A02DC0D1FD3}">
      <formula1>$C$39:$C$45</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43"/>
  <sheetViews>
    <sheetView showGridLines="0" tabSelected="1" topLeftCell="J19" zoomScale="90" zoomScaleNormal="90" workbookViewId="0">
      <selection activeCell="R25" sqref="R25"/>
    </sheetView>
  </sheetViews>
  <sheetFormatPr defaultColWidth="9.140625" defaultRowHeight="11.25"/>
  <cols>
    <col min="1" max="1" width="1.7109375" style="78" customWidth="1"/>
    <col min="2" max="2" width="8.85546875" style="183" customWidth="1"/>
    <col min="3" max="3" width="22.28515625" style="183" customWidth="1"/>
    <col min="4" max="4" width="21" style="183" customWidth="1"/>
    <col min="5" max="5" width="60.42578125" style="183" customWidth="1"/>
    <col min="6" max="6" width="40.7109375" style="183" customWidth="1"/>
    <col min="7" max="7" width="35.5703125" style="184" customWidth="1"/>
    <col min="8" max="8" width="23" style="78" customWidth="1"/>
    <col min="9" max="9" width="15.7109375" style="78" customWidth="1"/>
    <col min="10" max="10" width="17.28515625" style="78" customWidth="1"/>
    <col min="11" max="11" width="23" style="78" customWidth="1"/>
    <col min="12" max="15" width="8.28515625" style="78" customWidth="1"/>
    <col min="16" max="16" width="18.7109375" style="78" customWidth="1"/>
    <col min="17" max="17" width="18.7109375" style="321" customWidth="1"/>
    <col min="18" max="18" width="59.5703125" style="78" customWidth="1"/>
    <col min="19" max="19" width="32.5703125" style="78" customWidth="1"/>
    <col min="20" max="20" width="29.85546875" style="78" customWidth="1"/>
    <col min="21" max="21" width="22.7109375" style="78" customWidth="1"/>
    <col min="22" max="22" width="17.28515625" style="78" customWidth="1"/>
    <col min="23" max="23" width="25.28515625" style="78" customWidth="1"/>
    <col min="24" max="24" width="27.7109375" style="78" customWidth="1"/>
    <col min="25" max="27" width="12.7109375" style="78" customWidth="1"/>
    <col min="28" max="28" width="11.42578125" style="78"/>
    <col min="29" max="29" width="8" style="78" customWidth="1"/>
    <col min="30" max="30" width="8.28515625" style="78" customWidth="1"/>
    <col min="31" max="31" width="12.42578125" style="78" customWidth="1"/>
    <col min="32" max="16384" width="9.140625" style="78"/>
  </cols>
  <sheetData>
    <row r="1" spans="2:25" ht="33" customHeight="1">
      <c r="B1" s="397" t="s">
        <v>177</v>
      </c>
      <c r="C1" s="397"/>
      <c r="D1" s="397"/>
      <c r="E1" s="397"/>
      <c r="F1" s="397"/>
      <c r="G1" s="397"/>
      <c r="H1" s="397"/>
      <c r="I1" s="397"/>
      <c r="J1" s="397"/>
      <c r="K1" s="397"/>
      <c r="L1" s="397"/>
      <c r="M1" s="397"/>
      <c r="N1" s="397"/>
      <c r="O1" s="397"/>
      <c r="P1" s="397"/>
      <c r="Q1" s="397"/>
      <c r="R1" s="397"/>
      <c r="S1" s="397"/>
      <c r="T1" s="397"/>
      <c r="U1" s="397"/>
      <c r="V1" s="397"/>
      <c r="W1" s="397"/>
      <c r="X1" s="397"/>
      <c r="Y1" s="175"/>
    </row>
    <row r="2" spans="2:25" ht="32.25" customHeight="1">
      <c r="B2" s="405" t="s">
        <v>178</v>
      </c>
      <c r="C2" s="405"/>
      <c r="D2" s="406"/>
      <c r="E2" s="406"/>
      <c r="F2" s="406"/>
      <c r="G2" s="406"/>
      <c r="H2" s="406"/>
      <c r="I2" s="406"/>
      <c r="J2" s="406"/>
      <c r="K2" s="406"/>
      <c r="L2" s="406"/>
      <c r="M2" s="406"/>
      <c r="N2" s="406"/>
      <c r="O2" s="406"/>
      <c r="P2" s="406"/>
      <c r="Q2" s="406"/>
      <c r="R2" s="406"/>
      <c r="S2" s="406"/>
      <c r="T2" s="406"/>
      <c r="U2" s="406"/>
      <c r="V2" s="406"/>
      <c r="W2" s="406"/>
      <c r="X2" s="406"/>
    </row>
    <row r="3" spans="2:25" ht="32.25" customHeight="1">
      <c r="B3" s="410" t="s">
        <v>179</v>
      </c>
      <c r="C3" s="425" t="s">
        <v>180</v>
      </c>
      <c r="D3" s="413" t="s">
        <v>181</v>
      </c>
      <c r="E3" s="413" t="s">
        <v>182</v>
      </c>
      <c r="F3" s="413" t="s">
        <v>183</v>
      </c>
      <c r="G3" s="413" t="s">
        <v>184</v>
      </c>
      <c r="H3" s="413" t="s">
        <v>185</v>
      </c>
      <c r="I3" s="413" t="s">
        <v>186</v>
      </c>
      <c r="J3" s="413" t="s">
        <v>187</v>
      </c>
      <c r="K3" s="413" t="s">
        <v>188</v>
      </c>
      <c r="L3" s="416" t="s">
        <v>189</v>
      </c>
      <c r="M3" s="417"/>
      <c r="N3" s="417"/>
      <c r="O3" s="418"/>
      <c r="P3" s="422" t="s">
        <v>190</v>
      </c>
      <c r="Q3" s="392" t="s">
        <v>191</v>
      </c>
      <c r="R3" s="398" t="s">
        <v>192</v>
      </c>
      <c r="S3" s="399"/>
      <c r="T3" s="399"/>
      <c r="U3" s="399"/>
      <c r="V3" s="399"/>
      <c r="W3" s="399"/>
      <c r="X3" s="400"/>
    </row>
    <row r="4" spans="2:25" ht="50.1" customHeight="1">
      <c r="B4" s="411"/>
      <c r="C4" s="426"/>
      <c r="D4" s="414"/>
      <c r="E4" s="414"/>
      <c r="F4" s="414"/>
      <c r="G4" s="414"/>
      <c r="H4" s="414"/>
      <c r="I4" s="414"/>
      <c r="J4" s="414"/>
      <c r="K4" s="414"/>
      <c r="L4" s="419"/>
      <c r="M4" s="420"/>
      <c r="N4" s="420"/>
      <c r="O4" s="421"/>
      <c r="P4" s="423"/>
      <c r="Q4" s="393"/>
      <c r="R4" s="401" t="s">
        <v>193</v>
      </c>
      <c r="S4" s="403" t="s">
        <v>194</v>
      </c>
      <c r="T4" s="403" t="s">
        <v>195</v>
      </c>
      <c r="U4" s="403" t="s">
        <v>196</v>
      </c>
      <c r="V4" s="407" t="s">
        <v>197</v>
      </c>
      <c r="W4" s="408"/>
      <c r="X4" s="409"/>
    </row>
    <row r="5" spans="2:25" ht="56.1" customHeight="1">
      <c r="B5" s="411"/>
      <c r="C5" s="427"/>
      <c r="D5" s="415"/>
      <c r="E5" s="415"/>
      <c r="F5" s="415"/>
      <c r="G5" s="415"/>
      <c r="H5" s="415"/>
      <c r="I5" s="415"/>
      <c r="J5" s="415"/>
      <c r="K5" s="415"/>
      <c r="L5" s="176" t="s">
        <v>198</v>
      </c>
      <c r="M5" s="176" t="s">
        <v>199</v>
      </c>
      <c r="N5" s="176" t="s">
        <v>200</v>
      </c>
      <c r="O5" s="176" t="s">
        <v>201</v>
      </c>
      <c r="P5" s="424"/>
      <c r="Q5" s="394"/>
      <c r="R5" s="402"/>
      <c r="S5" s="404"/>
      <c r="T5" s="404"/>
      <c r="U5" s="404"/>
      <c r="V5" s="177" t="s">
        <v>202</v>
      </c>
      <c r="W5" s="177" t="s">
        <v>203</v>
      </c>
      <c r="X5" s="178" t="s">
        <v>204</v>
      </c>
    </row>
    <row r="6" spans="2:25" ht="24" customHeight="1">
      <c r="B6" s="411"/>
      <c r="C6" s="263"/>
      <c r="D6" s="223"/>
      <c r="E6" s="223"/>
      <c r="F6" s="223"/>
      <c r="G6" s="224"/>
      <c r="H6" s="224"/>
      <c r="I6" s="223"/>
      <c r="J6" s="225"/>
      <c r="K6" s="223"/>
      <c r="L6" s="223"/>
      <c r="M6" s="223"/>
      <c r="N6" s="223"/>
      <c r="O6" s="223"/>
      <c r="P6" s="226"/>
      <c r="Q6" s="323" t="s">
        <v>205</v>
      </c>
      <c r="R6" s="348"/>
      <c r="S6" s="337"/>
      <c r="T6" s="338"/>
      <c r="U6" s="339"/>
      <c r="V6" s="324"/>
      <c r="W6" s="220"/>
      <c r="X6" s="221"/>
    </row>
    <row r="7" spans="2:25" ht="126" customHeight="1">
      <c r="B7" s="411"/>
      <c r="C7" s="434" t="s">
        <v>206</v>
      </c>
      <c r="D7" s="437" t="s">
        <v>207</v>
      </c>
      <c r="E7" s="259" t="s">
        <v>208</v>
      </c>
      <c r="F7" s="259" t="s">
        <v>209</v>
      </c>
      <c r="G7" s="260" t="s">
        <v>210</v>
      </c>
      <c r="H7" s="261" t="s">
        <v>211</v>
      </c>
      <c r="I7" s="262">
        <v>100</v>
      </c>
      <c r="J7" s="245" t="s">
        <v>212</v>
      </c>
      <c r="K7" s="231" t="s">
        <v>213</v>
      </c>
      <c r="L7" s="232" t="s">
        <v>147</v>
      </c>
      <c r="M7" s="232" t="s">
        <v>147</v>
      </c>
      <c r="N7" s="232" t="s">
        <v>147</v>
      </c>
      <c r="O7" s="232" t="s">
        <v>147</v>
      </c>
      <c r="P7" s="222" t="s">
        <v>214</v>
      </c>
      <c r="Q7" s="316">
        <f>155+2</f>
        <v>157</v>
      </c>
      <c r="R7" s="322" t="s">
        <v>215</v>
      </c>
      <c r="S7" s="325" t="s">
        <v>216</v>
      </c>
      <c r="T7" s="336" t="s">
        <v>217</v>
      </c>
      <c r="U7" s="328" t="s">
        <v>218</v>
      </c>
      <c r="V7" s="327" t="s">
        <v>205</v>
      </c>
      <c r="W7" s="327" t="s">
        <v>205</v>
      </c>
      <c r="X7" s="179"/>
    </row>
    <row r="8" spans="2:25" ht="125.25" customHeight="1">
      <c r="B8" s="411"/>
      <c r="C8" s="435"/>
      <c r="D8" s="438"/>
      <c r="E8" s="250" t="s">
        <v>219</v>
      </c>
      <c r="F8" s="250" t="s">
        <v>209</v>
      </c>
      <c r="G8" s="251" t="s">
        <v>220</v>
      </c>
      <c r="H8" s="233" t="s">
        <v>211</v>
      </c>
      <c r="I8" s="253">
        <v>240</v>
      </c>
      <c r="J8" s="246" t="s">
        <v>212</v>
      </c>
      <c r="K8" s="234" t="s">
        <v>221</v>
      </c>
      <c r="L8" s="235" t="s">
        <v>147</v>
      </c>
      <c r="M8" s="235" t="s">
        <v>147</v>
      </c>
      <c r="N8" s="235" t="s">
        <v>147</v>
      </c>
      <c r="O8" s="235" t="s">
        <v>147</v>
      </c>
      <c r="P8" s="222" t="s">
        <v>222</v>
      </c>
      <c r="Q8" s="316">
        <f>358+263+27</f>
        <v>648</v>
      </c>
      <c r="R8" s="349" t="s">
        <v>223</v>
      </c>
      <c r="S8" s="325" t="s">
        <v>216</v>
      </c>
      <c r="T8" s="329" t="s">
        <v>224</v>
      </c>
      <c r="U8" s="330" t="s">
        <v>218</v>
      </c>
      <c r="V8" s="326" t="s">
        <v>205</v>
      </c>
      <c r="W8" s="326" t="s">
        <v>205</v>
      </c>
      <c r="X8" s="181"/>
    </row>
    <row r="9" spans="2:25" ht="46.15" customHeight="1">
      <c r="B9" s="411"/>
      <c r="C9" s="436"/>
      <c r="D9" s="439"/>
      <c r="E9" s="250" t="s">
        <v>225</v>
      </c>
      <c r="F9" s="250" t="s">
        <v>209</v>
      </c>
      <c r="G9" s="251" t="s">
        <v>226</v>
      </c>
      <c r="H9" s="233" t="s">
        <v>211</v>
      </c>
      <c r="I9" s="253">
        <v>5</v>
      </c>
      <c r="J9" s="246" t="s">
        <v>227</v>
      </c>
      <c r="K9" s="234" t="s">
        <v>228</v>
      </c>
      <c r="L9" s="235" t="s">
        <v>147</v>
      </c>
      <c r="M9" s="235" t="s">
        <v>147</v>
      </c>
      <c r="N9" s="235" t="s">
        <v>147</v>
      </c>
      <c r="O9" s="235" t="s">
        <v>147</v>
      </c>
      <c r="P9" s="222" t="s">
        <v>229</v>
      </c>
      <c r="Q9" s="316">
        <v>5</v>
      </c>
      <c r="R9" s="352" t="s">
        <v>230</v>
      </c>
      <c r="S9" s="325" t="s">
        <v>231</v>
      </c>
      <c r="T9" s="343" t="s">
        <v>217</v>
      </c>
      <c r="U9" s="344" t="s">
        <v>218</v>
      </c>
      <c r="V9" s="331" t="s">
        <v>232</v>
      </c>
      <c r="W9" s="326" t="s">
        <v>205</v>
      </c>
      <c r="X9" s="181"/>
    </row>
    <row r="10" spans="2:25" ht="408" customHeight="1">
      <c r="B10" s="411"/>
      <c r="C10" s="440" t="s">
        <v>233</v>
      </c>
      <c r="D10" s="441" t="s">
        <v>234</v>
      </c>
      <c r="E10" s="250" t="s">
        <v>235</v>
      </c>
      <c r="F10" s="250" t="s">
        <v>236</v>
      </c>
      <c r="G10" s="254" t="s">
        <v>237</v>
      </c>
      <c r="H10" s="255" t="s">
        <v>238</v>
      </c>
      <c r="I10" s="253">
        <v>5</v>
      </c>
      <c r="J10" s="247" t="s">
        <v>239</v>
      </c>
      <c r="K10" s="236" t="s">
        <v>240</v>
      </c>
      <c r="L10" s="237" t="s">
        <v>147</v>
      </c>
      <c r="M10" s="237" t="s">
        <v>147</v>
      </c>
      <c r="N10" s="237" t="s">
        <v>147</v>
      </c>
      <c r="O10" s="237" t="s">
        <v>147</v>
      </c>
      <c r="P10" s="180" t="s">
        <v>241</v>
      </c>
      <c r="Q10" s="316">
        <v>6</v>
      </c>
      <c r="R10" s="352" t="s">
        <v>242</v>
      </c>
      <c r="S10" s="342" t="s">
        <v>216</v>
      </c>
      <c r="T10" s="341" t="s">
        <v>217</v>
      </c>
      <c r="U10" s="330" t="s">
        <v>218</v>
      </c>
      <c r="V10" s="326" t="s">
        <v>205</v>
      </c>
      <c r="W10" s="326" t="s">
        <v>205</v>
      </c>
      <c r="X10" s="181"/>
    </row>
    <row r="11" spans="2:25" ht="180.75" customHeight="1">
      <c r="B11" s="411"/>
      <c r="C11" s="435"/>
      <c r="D11" s="438"/>
      <c r="E11" s="250" t="s">
        <v>243</v>
      </c>
      <c r="F11" s="250" t="s">
        <v>236</v>
      </c>
      <c r="G11" s="251" t="s">
        <v>244</v>
      </c>
      <c r="H11" s="233" t="s">
        <v>211</v>
      </c>
      <c r="I11" s="252">
        <v>2</v>
      </c>
      <c r="J11" s="246" t="s">
        <v>245</v>
      </c>
      <c r="K11" s="234" t="s">
        <v>246</v>
      </c>
      <c r="L11" s="235" t="s">
        <v>147</v>
      </c>
      <c r="M11" s="235" t="s">
        <v>147</v>
      </c>
      <c r="N11" s="235" t="s">
        <v>147</v>
      </c>
      <c r="O11" s="235" t="s">
        <v>147</v>
      </c>
      <c r="P11" s="180" t="s">
        <v>247</v>
      </c>
      <c r="Q11" s="316">
        <v>2</v>
      </c>
      <c r="R11" s="352" t="s">
        <v>248</v>
      </c>
      <c r="S11" s="342" t="s">
        <v>216</v>
      </c>
      <c r="T11" s="345" t="s">
        <v>217</v>
      </c>
      <c r="U11" s="346" t="s">
        <v>218</v>
      </c>
      <c r="V11" s="326" t="s">
        <v>205</v>
      </c>
      <c r="W11" s="326" t="s">
        <v>205</v>
      </c>
      <c r="X11" s="181"/>
    </row>
    <row r="12" spans="2:25" ht="46.15" customHeight="1">
      <c r="B12" s="411"/>
      <c r="C12" s="436"/>
      <c r="D12" s="439"/>
      <c r="E12" s="250" t="s">
        <v>249</v>
      </c>
      <c r="F12" s="250" t="s">
        <v>236</v>
      </c>
      <c r="G12" s="251" t="s">
        <v>244</v>
      </c>
      <c r="H12" s="233" t="s">
        <v>211</v>
      </c>
      <c r="I12" s="252">
        <v>2</v>
      </c>
      <c r="J12" s="246" t="s">
        <v>250</v>
      </c>
      <c r="K12" s="234" t="s">
        <v>251</v>
      </c>
      <c r="L12" s="235" t="s">
        <v>147</v>
      </c>
      <c r="M12" s="235" t="s">
        <v>147</v>
      </c>
      <c r="N12" s="235" t="s">
        <v>147</v>
      </c>
      <c r="O12" s="235" t="s">
        <v>147</v>
      </c>
      <c r="P12" s="180" t="s">
        <v>252</v>
      </c>
      <c r="Q12" s="316" t="s">
        <v>205</v>
      </c>
      <c r="R12" s="350"/>
      <c r="S12" s="325" t="s">
        <v>205</v>
      </c>
      <c r="T12" s="326" t="s">
        <v>205</v>
      </c>
      <c r="U12" s="326" t="s">
        <v>205</v>
      </c>
      <c r="V12" s="326" t="s">
        <v>205</v>
      </c>
      <c r="W12" s="326" t="s">
        <v>205</v>
      </c>
      <c r="X12" s="181"/>
    </row>
    <row r="13" spans="2:25" ht="113.25" customHeight="1">
      <c r="B13" s="411"/>
      <c r="C13" s="440" t="s">
        <v>253</v>
      </c>
      <c r="D13" s="441" t="s">
        <v>254</v>
      </c>
      <c r="E13" s="250" t="s">
        <v>255</v>
      </c>
      <c r="F13" s="250" t="s">
        <v>209</v>
      </c>
      <c r="G13" s="251" t="s">
        <v>244</v>
      </c>
      <c r="H13" s="233" t="s">
        <v>211</v>
      </c>
      <c r="I13" s="252">
        <v>20</v>
      </c>
      <c r="J13" s="246" t="s">
        <v>212</v>
      </c>
      <c r="K13" s="234" t="s">
        <v>256</v>
      </c>
      <c r="L13" s="235" t="s">
        <v>147</v>
      </c>
      <c r="M13" s="235" t="s">
        <v>147</v>
      </c>
      <c r="N13" s="235" t="s">
        <v>147</v>
      </c>
      <c r="O13" s="235" t="s">
        <v>147</v>
      </c>
      <c r="P13" s="180" t="s">
        <v>257</v>
      </c>
      <c r="Q13" s="316">
        <f>6+2</f>
        <v>8</v>
      </c>
      <c r="R13" s="349" t="s">
        <v>258</v>
      </c>
      <c r="S13" s="325" t="s">
        <v>205</v>
      </c>
      <c r="T13" s="340" t="s">
        <v>259</v>
      </c>
      <c r="U13" s="326" t="s">
        <v>218</v>
      </c>
      <c r="V13" s="328" t="s">
        <v>205</v>
      </c>
      <c r="W13" s="326" t="s">
        <v>205</v>
      </c>
      <c r="X13" s="181"/>
    </row>
    <row r="14" spans="2:25" ht="46.15" customHeight="1">
      <c r="B14" s="411"/>
      <c r="C14" s="436"/>
      <c r="D14" s="439"/>
      <c r="E14" s="250" t="s">
        <v>260</v>
      </c>
      <c r="F14" s="250" t="s">
        <v>209</v>
      </c>
      <c r="G14" s="251" t="s">
        <v>220</v>
      </c>
      <c r="H14" s="256" t="s">
        <v>211</v>
      </c>
      <c r="I14" s="257">
        <v>1</v>
      </c>
      <c r="J14" s="246" t="s">
        <v>261</v>
      </c>
      <c r="K14" s="234" t="s">
        <v>262</v>
      </c>
      <c r="L14" s="235"/>
      <c r="M14" s="235"/>
      <c r="N14" s="235" t="s">
        <v>147</v>
      </c>
      <c r="O14" s="235" t="s">
        <v>147</v>
      </c>
      <c r="P14" s="180" t="s">
        <v>263</v>
      </c>
      <c r="Q14" s="316">
        <v>15</v>
      </c>
      <c r="R14" s="351" t="s">
        <v>264</v>
      </c>
      <c r="S14" s="325" t="s">
        <v>265</v>
      </c>
      <c r="T14" s="341" t="s">
        <v>217</v>
      </c>
      <c r="U14" s="332" t="s">
        <v>266</v>
      </c>
      <c r="V14" s="333" t="s">
        <v>267</v>
      </c>
      <c r="W14" s="326" t="s">
        <v>205</v>
      </c>
      <c r="X14" s="181"/>
    </row>
    <row r="15" spans="2:25" ht="46.15" customHeight="1">
      <c r="B15" s="411"/>
      <c r="C15" s="440" t="s">
        <v>268</v>
      </c>
      <c r="D15" s="441" t="s">
        <v>269</v>
      </c>
      <c r="E15" s="258" t="s">
        <v>270</v>
      </c>
      <c r="F15" s="258" t="s">
        <v>271</v>
      </c>
      <c r="G15" s="251" t="s">
        <v>272</v>
      </c>
      <c r="H15" s="256" t="s">
        <v>238</v>
      </c>
      <c r="I15" s="257">
        <v>4</v>
      </c>
      <c r="J15" s="246" t="s">
        <v>273</v>
      </c>
      <c r="K15" s="234" t="s">
        <v>274</v>
      </c>
      <c r="L15" s="235"/>
      <c r="M15" s="235" t="s">
        <v>147</v>
      </c>
      <c r="N15" s="235" t="s">
        <v>147</v>
      </c>
      <c r="O15" s="235" t="s">
        <v>147</v>
      </c>
      <c r="P15" s="180" t="s">
        <v>275</v>
      </c>
      <c r="Q15" s="316" t="s">
        <v>205</v>
      </c>
      <c r="R15" s="350"/>
      <c r="S15" s="325" t="s">
        <v>205</v>
      </c>
      <c r="T15" s="326" t="s">
        <v>205</v>
      </c>
      <c r="U15" s="326" t="s">
        <v>205</v>
      </c>
      <c r="V15" s="326" t="s">
        <v>205</v>
      </c>
      <c r="W15" s="326" t="s">
        <v>205</v>
      </c>
      <c r="X15" s="181"/>
    </row>
    <row r="16" spans="2:25" ht="46.15" customHeight="1">
      <c r="B16" s="411"/>
      <c r="C16" s="435"/>
      <c r="D16" s="438"/>
      <c r="E16" s="250" t="s">
        <v>276</v>
      </c>
      <c r="F16" s="250" t="s">
        <v>271</v>
      </c>
      <c r="G16" s="251" t="s">
        <v>272</v>
      </c>
      <c r="H16" s="233" t="s">
        <v>238</v>
      </c>
      <c r="I16" s="252">
        <v>2</v>
      </c>
      <c r="J16" s="246" t="s">
        <v>277</v>
      </c>
      <c r="K16" s="234" t="s">
        <v>278</v>
      </c>
      <c r="L16" s="238"/>
      <c r="M16" s="235" t="s">
        <v>147</v>
      </c>
      <c r="N16" s="235" t="s">
        <v>147</v>
      </c>
      <c r="O16" s="235" t="s">
        <v>147</v>
      </c>
      <c r="P16" s="180" t="s">
        <v>279</v>
      </c>
      <c r="Q16" s="316" t="s">
        <v>205</v>
      </c>
      <c r="R16" s="350"/>
      <c r="S16" s="325" t="s">
        <v>205</v>
      </c>
      <c r="T16" s="326" t="s">
        <v>205</v>
      </c>
      <c r="U16" s="326" t="s">
        <v>205</v>
      </c>
      <c r="V16" s="326" t="s">
        <v>205</v>
      </c>
      <c r="W16" s="326" t="s">
        <v>205</v>
      </c>
      <c r="X16" s="181"/>
    </row>
    <row r="17" spans="2:24" ht="46.15" customHeight="1">
      <c r="B17" s="411"/>
      <c r="C17" s="435"/>
      <c r="D17" s="438"/>
      <c r="E17" s="250" t="s">
        <v>280</v>
      </c>
      <c r="F17" s="250" t="s">
        <v>271</v>
      </c>
      <c r="G17" s="251" t="s">
        <v>272</v>
      </c>
      <c r="H17" s="233" t="s">
        <v>238</v>
      </c>
      <c r="I17" s="252">
        <v>2</v>
      </c>
      <c r="J17" s="246" t="s">
        <v>281</v>
      </c>
      <c r="K17" s="234" t="s">
        <v>282</v>
      </c>
      <c r="L17" s="238"/>
      <c r="M17" s="235" t="s">
        <v>147</v>
      </c>
      <c r="N17" s="235" t="s">
        <v>147</v>
      </c>
      <c r="O17" s="235" t="s">
        <v>147</v>
      </c>
      <c r="P17" s="180" t="s">
        <v>283</v>
      </c>
      <c r="Q17" s="316" t="s">
        <v>205</v>
      </c>
      <c r="R17" s="350"/>
      <c r="S17" s="325" t="s">
        <v>205</v>
      </c>
      <c r="T17" s="326" t="s">
        <v>205</v>
      </c>
      <c r="U17" s="326" t="s">
        <v>205</v>
      </c>
      <c r="V17" s="326" t="s">
        <v>205</v>
      </c>
      <c r="W17" s="326" t="s">
        <v>205</v>
      </c>
      <c r="X17" s="181"/>
    </row>
    <row r="18" spans="2:24" ht="46.15" customHeight="1">
      <c r="B18" s="411"/>
      <c r="C18" s="435"/>
      <c r="D18" s="438"/>
      <c r="E18" s="250" t="s">
        <v>284</v>
      </c>
      <c r="F18" s="250" t="s">
        <v>271</v>
      </c>
      <c r="G18" s="251" t="s">
        <v>220</v>
      </c>
      <c r="H18" s="233" t="s">
        <v>238</v>
      </c>
      <c r="I18" s="252">
        <v>1</v>
      </c>
      <c r="J18" s="246" t="s">
        <v>285</v>
      </c>
      <c r="K18" s="234" t="s">
        <v>286</v>
      </c>
      <c r="L18" s="238"/>
      <c r="M18" s="238"/>
      <c r="N18" s="235" t="s">
        <v>147</v>
      </c>
      <c r="O18" s="235" t="s">
        <v>147</v>
      </c>
      <c r="P18" s="180" t="s">
        <v>287</v>
      </c>
      <c r="Q18" s="316" t="s">
        <v>205</v>
      </c>
      <c r="R18" s="350"/>
      <c r="S18" s="325" t="s">
        <v>205</v>
      </c>
      <c r="T18" s="328" t="s">
        <v>205</v>
      </c>
      <c r="U18" s="328" t="s">
        <v>205</v>
      </c>
      <c r="V18" s="326" t="s">
        <v>205</v>
      </c>
      <c r="W18" s="326" t="s">
        <v>205</v>
      </c>
      <c r="X18" s="181"/>
    </row>
    <row r="19" spans="2:24" ht="110.25" customHeight="1">
      <c r="B19" s="412"/>
      <c r="C19" s="436"/>
      <c r="D19" s="439"/>
      <c r="E19" s="250" t="s">
        <v>288</v>
      </c>
      <c r="F19" s="250" t="s">
        <v>271</v>
      </c>
      <c r="G19" s="251" t="s">
        <v>220</v>
      </c>
      <c r="H19" s="233" t="s">
        <v>238</v>
      </c>
      <c r="I19" s="252">
        <v>20</v>
      </c>
      <c r="J19" s="246" t="s">
        <v>239</v>
      </c>
      <c r="K19" s="234" t="s">
        <v>289</v>
      </c>
      <c r="L19" s="235" t="s">
        <v>147</v>
      </c>
      <c r="M19" s="238"/>
      <c r="N19" s="238"/>
      <c r="O19" s="238"/>
      <c r="P19" s="180" t="s">
        <v>290</v>
      </c>
      <c r="Q19" s="316">
        <f>32+1+3</f>
        <v>36</v>
      </c>
      <c r="R19" s="352" t="s">
        <v>291</v>
      </c>
      <c r="S19" s="342" t="s">
        <v>292</v>
      </c>
      <c r="T19" s="347" t="s">
        <v>224</v>
      </c>
      <c r="U19" s="330" t="s">
        <v>266</v>
      </c>
      <c r="V19" s="326" t="s">
        <v>205</v>
      </c>
      <c r="W19" s="326" t="s">
        <v>205</v>
      </c>
      <c r="X19" s="181"/>
    </row>
    <row r="20" spans="2:24" ht="42.6" customHeight="1">
      <c r="B20" s="470" t="s">
        <v>293</v>
      </c>
      <c r="C20" s="473" t="s">
        <v>294</v>
      </c>
      <c r="D20" s="457" t="s">
        <v>295</v>
      </c>
      <c r="E20" s="458"/>
      <c r="F20" s="454" t="s">
        <v>296</v>
      </c>
      <c r="G20" s="455"/>
      <c r="H20" s="456"/>
      <c r="I20" s="239">
        <v>3</v>
      </c>
      <c r="J20" s="248" t="s">
        <v>297</v>
      </c>
      <c r="K20" s="240" t="s">
        <v>298</v>
      </c>
      <c r="L20" s="239" t="s">
        <v>299</v>
      </c>
      <c r="M20" s="239" t="s">
        <v>299</v>
      </c>
      <c r="N20" s="239" t="s">
        <v>299</v>
      </c>
      <c r="O20" s="239" t="s">
        <v>299</v>
      </c>
      <c r="P20" s="180" t="s">
        <v>300</v>
      </c>
      <c r="Q20" s="316" t="s">
        <v>205</v>
      </c>
      <c r="R20" s="350"/>
      <c r="S20" s="325" t="s">
        <v>205</v>
      </c>
      <c r="T20" s="326" t="s">
        <v>205</v>
      </c>
      <c r="U20" s="326" t="s">
        <v>205</v>
      </c>
      <c r="V20" s="326" t="s">
        <v>205</v>
      </c>
      <c r="W20" s="326" t="s">
        <v>205</v>
      </c>
      <c r="X20" s="181"/>
    </row>
    <row r="21" spans="2:24" ht="42.6" customHeight="1">
      <c r="B21" s="471"/>
      <c r="C21" s="449"/>
      <c r="D21" s="457" t="s">
        <v>301</v>
      </c>
      <c r="E21" s="458"/>
      <c r="F21" s="454" t="s">
        <v>302</v>
      </c>
      <c r="G21" s="455"/>
      <c r="H21" s="456"/>
      <c r="I21" s="239">
        <v>3</v>
      </c>
      <c r="J21" s="248" t="s">
        <v>297</v>
      </c>
      <c r="K21" s="240" t="s">
        <v>298</v>
      </c>
      <c r="L21" s="239" t="s">
        <v>299</v>
      </c>
      <c r="M21" s="239" t="s">
        <v>299</v>
      </c>
      <c r="N21" s="239" t="s">
        <v>299</v>
      </c>
      <c r="O21" s="239" t="s">
        <v>299</v>
      </c>
      <c r="P21" s="180" t="s">
        <v>303</v>
      </c>
      <c r="Q21" s="316" t="s">
        <v>205</v>
      </c>
      <c r="R21" s="350"/>
      <c r="S21" s="325" t="s">
        <v>205</v>
      </c>
      <c r="T21" s="326" t="s">
        <v>205</v>
      </c>
      <c r="U21" s="326" t="s">
        <v>205</v>
      </c>
      <c r="V21" s="326" t="s">
        <v>205</v>
      </c>
      <c r="W21" s="326" t="s">
        <v>205</v>
      </c>
      <c r="X21" s="181"/>
    </row>
    <row r="22" spans="2:24" ht="90.75" customHeight="1">
      <c r="B22" s="471"/>
      <c r="C22" s="448" t="s">
        <v>304</v>
      </c>
      <c r="D22" s="450" t="s">
        <v>305</v>
      </c>
      <c r="E22" s="451"/>
      <c r="F22" s="454" t="s">
        <v>306</v>
      </c>
      <c r="G22" s="455"/>
      <c r="H22" s="456"/>
      <c r="I22" s="239">
        <v>14</v>
      </c>
      <c r="J22" s="248" t="s">
        <v>297</v>
      </c>
      <c r="K22" s="240" t="s">
        <v>298</v>
      </c>
      <c r="L22" s="239" t="s">
        <v>299</v>
      </c>
      <c r="M22" s="239" t="s">
        <v>299</v>
      </c>
      <c r="N22" s="239" t="s">
        <v>299</v>
      </c>
      <c r="O22" s="239" t="s">
        <v>299</v>
      </c>
      <c r="P22" s="180" t="s">
        <v>307</v>
      </c>
      <c r="Q22" s="316">
        <f>472+264</f>
        <v>736</v>
      </c>
      <c r="R22" s="352" t="s">
        <v>308</v>
      </c>
      <c r="S22" s="319" t="s">
        <v>292</v>
      </c>
      <c r="T22" s="341" t="s">
        <v>217</v>
      </c>
      <c r="U22" s="326" t="s">
        <v>218</v>
      </c>
      <c r="V22" s="326" t="s">
        <v>205</v>
      </c>
      <c r="W22" s="326" t="s">
        <v>205</v>
      </c>
      <c r="X22" s="181"/>
    </row>
    <row r="23" spans="2:24" ht="114" customHeight="1">
      <c r="B23" s="471"/>
      <c r="C23" s="449"/>
      <c r="D23" s="452"/>
      <c r="E23" s="453"/>
      <c r="F23" s="454" t="s">
        <v>309</v>
      </c>
      <c r="G23" s="455"/>
      <c r="H23" s="456"/>
      <c r="I23" s="239">
        <v>13</v>
      </c>
      <c r="J23" s="248" t="s">
        <v>297</v>
      </c>
      <c r="K23" s="240" t="s">
        <v>298</v>
      </c>
      <c r="L23" s="239" t="s">
        <v>299</v>
      </c>
      <c r="M23" s="239" t="s">
        <v>299</v>
      </c>
      <c r="N23" s="239" t="s">
        <v>299</v>
      </c>
      <c r="O23" s="239" t="s">
        <v>299</v>
      </c>
      <c r="P23" s="180" t="s">
        <v>310</v>
      </c>
      <c r="Q23" s="316">
        <f>40+2</f>
        <v>42</v>
      </c>
      <c r="R23" s="352" t="s">
        <v>311</v>
      </c>
      <c r="S23" s="319" t="s">
        <v>292</v>
      </c>
      <c r="T23" s="341" t="s">
        <v>217</v>
      </c>
      <c r="U23" s="326" t="s">
        <v>218</v>
      </c>
      <c r="V23" s="326" t="s">
        <v>205</v>
      </c>
      <c r="W23" s="326" t="s">
        <v>205</v>
      </c>
      <c r="X23" s="181"/>
    </row>
    <row r="24" spans="2:24" ht="42.6" customHeight="1">
      <c r="B24" s="471"/>
      <c r="C24" s="243" t="s">
        <v>312</v>
      </c>
      <c r="D24" s="457" t="s">
        <v>313</v>
      </c>
      <c r="E24" s="458"/>
      <c r="F24" s="454" t="s">
        <v>314</v>
      </c>
      <c r="G24" s="455"/>
      <c r="H24" s="456"/>
      <c r="I24" s="239">
        <v>2</v>
      </c>
      <c r="J24" s="248" t="s">
        <v>297</v>
      </c>
      <c r="K24" s="240" t="s">
        <v>298</v>
      </c>
      <c r="L24" s="239" t="s">
        <v>299</v>
      </c>
      <c r="M24" s="239" t="s">
        <v>299</v>
      </c>
      <c r="N24" s="239" t="s">
        <v>299</v>
      </c>
      <c r="O24" s="239" t="s">
        <v>299</v>
      </c>
      <c r="P24" s="180" t="s">
        <v>315</v>
      </c>
      <c r="Q24" s="316" t="s">
        <v>205</v>
      </c>
      <c r="R24" s="350"/>
      <c r="S24" s="325" t="s">
        <v>205</v>
      </c>
      <c r="T24" s="326" t="s">
        <v>205</v>
      </c>
      <c r="U24" s="326" t="s">
        <v>205</v>
      </c>
      <c r="V24" s="326" t="s">
        <v>205</v>
      </c>
      <c r="W24" s="326" t="s">
        <v>205</v>
      </c>
      <c r="X24" s="181"/>
    </row>
    <row r="25" spans="2:24" ht="42.6" customHeight="1">
      <c r="B25" s="472"/>
      <c r="C25" s="244" t="s">
        <v>316</v>
      </c>
      <c r="D25" s="465" t="s">
        <v>317</v>
      </c>
      <c r="E25" s="466"/>
      <c r="F25" s="467" t="s">
        <v>318</v>
      </c>
      <c r="G25" s="468"/>
      <c r="H25" s="469"/>
      <c r="I25" s="241">
        <v>2</v>
      </c>
      <c r="J25" s="249" t="s">
        <v>297</v>
      </c>
      <c r="K25" s="242" t="s">
        <v>298</v>
      </c>
      <c r="L25" s="241" t="s">
        <v>299</v>
      </c>
      <c r="M25" s="241" t="s">
        <v>299</v>
      </c>
      <c r="N25" s="241" t="s">
        <v>299</v>
      </c>
      <c r="O25" s="241" t="s">
        <v>299</v>
      </c>
      <c r="P25" s="182" t="s">
        <v>319</v>
      </c>
      <c r="Q25" s="317" t="s">
        <v>205</v>
      </c>
      <c r="R25" s="543" t="s">
        <v>320</v>
      </c>
      <c r="S25" s="334" t="s">
        <v>205</v>
      </c>
      <c r="T25" s="335" t="s">
        <v>205</v>
      </c>
      <c r="U25" s="335" t="s">
        <v>205</v>
      </c>
      <c r="V25" s="335" t="s">
        <v>205</v>
      </c>
      <c r="W25" s="335" t="s">
        <v>205</v>
      </c>
      <c r="X25" s="227"/>
    </row>
    <row r="26" spans="2:24" ht="21" customHeight="1">
      <c r="I26" s="185">
        <f>SUM(I7:I25)</f>
        <v>441</v>
      </c>
      <c r="Q26" s="313"/>
    </row>
    <row r="27" spans="2:24">
      <c r="Q27" s="313"/>
    </row>
    <row r="28" spans="2:24" ht="24.4" customHeight="1">
      <c r="B28" s="442" t="s">
        <v>321</v>
      </c>
      <c r="C28" s="443"/>
      <c r="D28" s="443"/>
      <c r="E28" s="443"/>
      <c r="F28" s="443"/>
      <c r="G28" s="443"/>
      <c r="H28" s="443"/>
      <c r="I28" s="443"/>
      <c r="J28" s="443"/>
      <c r="K28" s="443"/>
      <c r="L28" s="443"/>
      <c r="M28" s="443"/>
      <c r="N28" s="443"/>
      <c r="O28" s="443"/>
      <c r="P28" s="444"/>
      <c r="Q28" s="395" t="s">
        <v>205</v>
      </c>
      <c r="R28" s="430" t="s">
        <v>193</v>
      </c>
      <c r="S28" s="432" t="s">
        <v>194</v>
      </c>
      <c r="T28" s="432" t="s">
        <v>195</v>
      </c>
      <c r="U28" s="428" t="s">
        <v>322</v>
      </c>
      <c r="V28" s="184"/>
      <c r="W28" s="184"/>
      <c r="X28" s="184"/>
    </row>
    <row r="29" spans="2:24" ht="28.5" customHeight="1">
      <c r="B29" s="445"/>
      <c r="C29" s="446"/>
      <c r="D29" s="446"/>
      <c r="E29" s="446"/>
      <c r="F29" s="446"/>
      <c r="G29" s="446"/>
      <c r="H29" s="446"/>
      <c r="I29" s="446"/>
      <c r="J29" s="446"/>
      <c r="K29" s="446"/>
      <c r="L29" s="446"/>
      <c r="M29" s="446"/>
      <c r="N29" s="446"/>
      <c r="O29" s="446"/>
      <c r="P29" s="447"/>
      <c r="Q29" s="396"/>
      <c r="R29" s="431"/>
      <c r="S29" s="433"/>
      <c r="T29" s="433"/>
      <c r="U29" s="429"/>
      <c r="V29" s="184"/>
      <c r="W29" s="184"/>
      <c r="X29" s="184"/>
    </row>
    <row r="30" spans="2:24" ht="70.5" customHeight="1">
      <c r="B30" s="462" t="s">
        <v>323</v>
      </c>
      <c r="C30" s="463"/>
      <c r="D30" s="463"/>
      <c r="E30" s="463"/>
      <c r="F30" s="463"/>
      <c r="G30" s="463"/>
      <c r="H30" s="463"/>
      <c r="I30" s="463"/>
      <c r="J30" s="463"/>
      <c r="K30" s="463"/>
      <c r="L30" s="463"/>
      <c r="M30" s="463"/>
      <c r="N30" s="463"/>
      <c r="O30" s="463"/>
      <c r="P30" s="464"/>
      <c r="Q30" s="318" t="s">
        <v>205</v>
      </c>
      <c r="R30" s="353"/>
      <c r="S30" s="186"/>
      <c r="T30" s="187"/>
      <c r="U30" s="188"/>
      <c r="V30" s="184"/>
      <c r="W30" s="184"/>
      <c r="X30" s="184"/>
    </row>
    <row r="31" spans="2:24" ht="70.5" customHeight="1">
      <c r="B31" s="459" t="s">
        <v>324</v>
      </c>
      <c r="C31" s="460"/>
      <c r="D31" s="460"/>
      <c r="E31" s="460"/>
      <c r="F31" s="460"/>
      <c r="G31" s="460"/>
      <c r="H31" s="460"/>
      <c r="I31" s="460"/>
      <c r="J31" s="460"/>
      <c r="K31" s="460"/>
      <c r="L31" s="460"/>
      <c r="M31" s="460"/>
      <c r="N31" s="460"/>
      <c r="O31" s="460"/>
      <c r="P31" s="461"/>
      <c r="Q31" s="318" t="s">
        <v>205</v>
      </c>
      <c r="R31" s="352" t="s">
        <v>325</v>
      </c>
      <c r="S31" s="189"/>
      <c r="T31" s="190"/>
      <c r="U31" s="191"/>
      <c r="V31" s="184"/>
      <c r="W31" s="184"/>
      <c r="X31" s="184"/>
    </row>
    <row r="32" spans="2:24" ht="70.5" customHeight="1">
      <c r="B32" s="459" t="s">
        <v>326</v>
      </c>
      <c r="C32" s="460"/>
      <c r="D32" s="460"/>
      <c r="E32" s="460"/>
      <c r="F32" s="460"/>
      <c r="G32" s="460"/>
      <c r="H32" s="460"/>
      <c r="I32" s="460"/>
      <c r="J32" s="460"/>
      <c r="K32" s="460"/>
      <c r="L32" s="460"/>
      <c r="M32" s="460"/>
      <c r="N32" s="460"/>
      <c r="O32" s="460"/>
      <c r="P32" s="461"/>
      <c r="Q32" s="318" t="s">
        <v>205</v>
      </c>
      <c r="R32" s="354"/>
      <c r="S32" s="189"/>
      <c r="T32" s="190"/>
      <c r="U32" s="191"/>
      <c r="V32" s="184"/>
      <c r="W32" s="184"/>
      <c r="X32" s="184"/>
    </row>
    <row r="33" spans="2:24" ht="70.5" customHeight="1">
      <c r="B33" s="459" t="s">
        <v>327</v>
      </c>
      <c r="C33" s="460"/>
      <c r="D33" s="460"/>
      <c r="E33" s="460"/>
      <c r="F33" s="460"/>
      <c r="G33" s="460"/>
      <c r="H33" s="460"/>
      <c r="I33" s="460"/>
      <c r="J33" s="460"/>
      <c r="K33" s="460"/>
      <c r="L33" s="460"/>
      <c r="M33" s="460"/>
      <c r="N33" s="460"/>
      <c r="O33" s="460"/>
      <c r="P33" s="461"/>
      <c r="Q33" s="318" t="s">
        <v>205</v>
      </c>
      <c r="R33" s="354"/>
      <c r="S33" s="189"/>
      <c r="T33" s="190"/>
      <c r="U33" s="191"/>
      <c r="V33" s="184"/>
      <c r="W33" s="184"/>
      <c r="X33" s="184"/>
    </row>
    <row r="34" spans="2:24" ht="70.5" customHeight="1">
      <c r="B34" s="459" t="s">
        <v>328</v>
      </c>
      <c r="C34" s="460"/>
      <c r="D34" s="460"/>
      <c r="E34" s="460"/>
      <c r="F34" s="460"/>
      <c r="G34" s="460"/>
      <c r="H34" s="460"/>
      <c r="I34" s="460"/>
      <c r="J34" s="460"/>
      <c r="K34" s="460"/>
      <c r="L34" s="460"/>
      <c r="M34" s="460"/>
      <c r="N34" s="460"/>
      <c r="O34" s="460"/>
      <c r="P34" s="461"/>
      <c r="Q34" s="318" t="s">
        <v>205</v>
      </c>
      <c r="R34" s="354"/>
      <c r="S34" s="189"/>
      <c r="T34" s="190"/>
      <c r="U34" s="191"/>
      <c r="V34" s="184"/>
      <c r="W34" s="184"/>
      <c r="X34" s="184"/>
    </row>
    <row r="35" spans="2:24" ht="70.5" customHeight="1">
      <c r="B35" s="459" t="s">
        <v>329</v>
      </c>
      <c r="C35" s="460"/>
      <c r="D35" s="460"/>
      <c r="E35" s="460"/>
      <c r="F35" s="460"/>
      <c r="G35" s="460"/>
      <c r="H35" s="460"/>
      <c r="I35" s="460"/>
      <c r="J35" s="460"/>
      <c r="K35" s="460"/>
      <c r="L35" s="460"/>
      <c r="M35" s="460"/>
      <c r="N35" s="460"/>
      <c r="O35" s="460"/>
      <c r="P35" s="461"/>
      <c r="Q35" s="318" t="s">
        <v>205</v>
      </c>
      <c r="R35" s="354"/>
      <c r="S35" s="189"/>
      <c r="T35" s="190"/>
      <c r="U35" s="191"/>
      <c r="V35" s="184"/>
      <c r="W35" s="184"/>
      <c r="X35" s="184"/>
    </row>
    <row r="36" spans="2:24" ht="70.5" customHeight="1">
      <c r="B36" s="459" t="s">
        <v>330</v>
      </c>
      <c r="C36" s="460"/>
      <c r="D36" s="460"/>
      <c r="E36" s="460"/>
      <c r="F36" s="460"/>
      <c r="G36" s="460"/>
      <c r="H36" s="460"/>
      <c r="I36" s="460"/>
      <c r="J36" s="460"/>
      <c r="K36" s="460"/>
      <c r="L36" s="460"/>
      <c r="M36" s="460"/>
      <c r="N36" s="460"/>
      <c r="O36" s="460"/>
      <c r="P36" s="461"/>
      <c r="Q36" s="318" t="s">
        <v>205</v>
      </c>
      <c r="R36" s="354"/>
      <c r="S36" s="189"/>
      <c r="T36" s="190"/>
      <c r="U36" s="191"/>
      <c r="V36" s="184"/>
      <c r="W36" s="184"/>
      <c r="X36" s="184"/>
    </row>
    <row r="37" spans="2:24" ht="70.5" customHeight="1">
      <c r="B37" s="474" t="s">
        <v>331</v>
      </c>
      <c r="C37" s="475"/>
      <c r="D37" s="475"/>
      <c r="E37" s="451"/>
      <c r="F37" s="457" t="s">
        <v>332</v>
      </c>
      <c r="G37" s="460"/>
      <c r="H37" s="460"/>
      <c r="I37" s="460"/>
      <c r="J37" s="460"/>
      <c r="K37" s="460"/>
      <c r="L37" s="460"/>
      <c r="M37" s="460"/>
      <c r="N37" s="460"/>
      <c r="O37" s="460"/>
      <c r="P37" s="458"/>
      <c r="Q37" s="319" t="s">
        <v>205</v>
      </c>
      <c r="R37" s="355"/>
      <c r="S37" s="192"/>
      <c r="T37" s="193"/>
      <c r="U37" s="194"/>
      <c r="V37" s="184"/>
      <c r="W37" s="184"/>
      <c r="X37" s="184"/>
    </row>
    <row r="38" spans="2:24" ht="70.5" customHeight="1">
      <c r="B38" s="476"/>
      <c r="C38" s="477"/>
      <c r="D38" s="477"/>
      <c r="E38" s="478"/>
      <c r="F38" s="465" t="s">
        <v>333</v>
      </c>
      <c r="G38" s="479"/>
      <c r="H38" s="479"/>
      <c r="I38" s="479"/>
      <c r="J38" s="479"/>
      <c r="K38" s="479"/>
      <c r="L38" s="479"/>
      <c r="M38" s="479"/>
      <c r="N38" s="479"/>
      <c r="O38" s="479"/>
      <c r="P38" s="466"/>
      <c r="Q38" s="320" t="s">
        <v>205</v>
      </c>
      <c r="R38" s="356"/>
      <c r="S38" s="195"/>
      <c r="T38" s="196"/>
      <c r="U38" s="197"/>
    </row>
    <row r="40" spans="2:24">
      <c r="U40" s="198" t="s">
        <v>334</v>
      </c>
    </row>
    <row r="41" spans="2:24">
      <c r="U41" s="78" t="s">
        <v>218</v>
      </c>
    </row>
    <row r="42" spans="2:24">
      <c r="U42" s="78" t="s">
        <v>266</v>
      </c>
    </row>
    <row r="43" spans="2:24">
      <c r="U43" s="78" t="s">
        <v>335</v>
      </c>
    </row>
  </sheetData>
  <autoFilter ref="C6:X6" xr:uid="{00000000-0001-0000-0500-000000000000}"/>
  <mergeCells count="59">
    <mergeCell ref="B34:P34"/>
    <mergeCell ref="B35:P35"/>
    <mergeCell ref="B36:P36"/>
    <mergeCell ref="B37:E38"/>
    <mergeCell ref="F37:P37"/>
    <mergeCell ref="F38:P38"/>
    <mergeCell ref="F3:F5"/>
    <mergeCell ref="G3:G5"/>
    <mergeCell ref="H3:H5"/>
    <mergeCell ref="F20:H20"/>
    <mergeCell ref="B33:P33"/>
    <mergeCell ref="B30:P30"/>
    <mergeCell ref="B31:P31"/>
    <mergeCell ref="B32:P32"/>
    <mergeCell ref="F24:H24"/>
    <mergeCell ref="D25:E25"/>
    <mergeCell ref="F25:H25"/>
    <mergeCell ref="B20:B25"/>
    <mergeCell ref="C20:C21"/>
    <mergeCell ref="D20:E20"/>
    <mergeCell ref="D24:E24"/>
    <mergeCell ref="F21:H21"/>
    <mergeCell ref="C22:C23"/>
    <mergeCell ref="D22:E23"/>
    <mergeCell ref="F22:H22"/>
    <mergeCell ref="F23:H23"/>
    <mergeCell ref="D21:E21"/>
    <mergeCell ref="C3:C5"/>
    <mergeCell ref="D3:D5"/>
    <mergeCell ref="U28:U29"/>
    <mergeCell ref="R28:R29"/>
    <mergeCell ref="S28:S29"/>
    <mergeCell ref="T28:T29"/>
    <mergeCell ref="C7:C9"/>
    <mergeCell ref="D7:D9"/>
    <mergeCell ref="C10:C12"/>
    <mergeCell ref="D10:D12"/>
    <mergeCell ref="C13:C14"/>
    <mergeCell ref="D13:D14"/>
    <mergeCell ref="C15:C19"/>
    <mergeCell ref="D15:D19"/>
    <mergeCell ref="B28:P29"/>
    <mergeCell ref="E3:E5"/>
    <mergeCell ref="Q3:Q5"/>
    <mergeCell ref="Q28:Q29"/>
    <mergeCell ref="B1:X1"/>
    <mergeCell ref="R3:X3"/>
    <mergeCell ref="R4:R5"/>
    <mergeCell ref="S4:S5"/>
    <mergeCell ref="T4:T5"/>
    <mergeCell ref="B2:X2"/>
    <mergeCell ref="V4:X4"/>
    <mergeCell ref="U4:U5"/>
    <mergeCell ref="B3:B19"/>
    <mergeCell ref="J3:J5"/>
    <mergeCell ref="K3:K5"/>
    <mergeCell ref="L3:O4"/>
    <mergeCell ref="I3:I5"/>
    <mergeCell ref="P3:P5"/>
  </mergeCells>
  <phoneticPr fontId="26" type="noConversion"/>
  <dataValidations count="1">
    <dataValidation type="list" allowBlank="1" showInputMessage="1" showErrorMessage="1" sqref="U30:U38 X7:X25" xr:uid="{00000000-0002-0000-0500-000000000000}">
      <formula1>$U$41:$U$42</formula1>
    </dataValidation>
  </dataValidations>
  <hyperlinks>
    <hyperlink ref="V9" r:id="rId1" xr:uid="{0F5728D1-509C-40FC-906F-066E4D971ACC}"/>
    <hyperlink ref="V14" r:id="rId2" xr:uid="{6C6E1011-7C98-4A5E-B395-D5CD3CBE0E5D}"/>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Z370"/>
  <sheetViews>
    <sheetView showGridLines="0" topLeftCell="B4" zoomScale="90" zoomScaleNormal="90" workbookViewId="0">
      <selection activeCell="A10" sqref="A10:XFD12"/>
    </sheetView>
  </sheetViews>
  <sheetFormatPr defaultColWidth="9.140625" defaultRowHeight="11.25"/>
  <cols>
    <col min="1" max="1" width="4.28515625" style="1" customWidth="1"/>
    <col min="2" max="2" width="32.28515625" style="201" customWidth="1"/>
    <col min="3" max="3" width="24.5703125" style="201" customWidth="1"/>
    <col min="4" max="4" width="43.140625" style="300" customWidth="1"/>
    <col min="5" max="5" width="24.42578125" style="1" customWidth="1"/>
    <col min="6" max="7" width="21.5703125" style="201" customWidth="1"/>
    <col min="8" max="8" width="19" style="201" customWidth="1"/>
    <col min="9" max="9" width="14" style="201" customWidth="1"/>
    <col min="10" max="10" width="75" style="300" customWidth="1"/>
    <col min="11" max="14" width="17" style="201" customWidth="1"/>
    <col min="15" max="18" width="14.7109375" style="1" customWidth="1"/>
    <col min="19" max="19" width="14.7109375" style="201" customWidth="1"/>
    <col min="20" max="24" width="14.7109375" style="1" customWidth="1"/>
    <col min="25" max="26" width="20.7109375" style="1" customWidth="1"/>
    <col min="27" max="264" width="11.42578125" style="1"/>
    <col min="265" max="265" width="16.7109375" style="1" customWidth="1"/>
    <col min="266" max="266" width="28.28515625" style="1" customWidth="1"/>
    <col min="267" max="267" width="19.42578125" style="1" customWidth="1"/>
    <col min="268" max="268" width="13.28515625" style="1" customWidth="1"/>
    <col min="269" max="269" width="16.42578125" style="1" customWidth="1"/>
    <col min="270" max="270" width="15.5703125" style="1" customWidth="1"/>
    <col min="271" max="272" width="15.28515625" style="1" customWidth="1"/>
    <col min="273" max="273" width="14" style="1" customWidth="1"/>
    <col min="274" max="274" width="11.42578125" style="1"/>
    <col min="275" max="275" width="15.5703125" style="1" customWidth="1"/>
    <col min="276" max="276" width="15" style="1" customWidth="1"/>
    <col min="277" max="277" width="18.42578125" style="1" customWidth="1"/>
    <col min="278" max="279" width="11.42578125" style="1"/>
    <col min="280" max="280" width="14.7109375" style="1" customWidth="1"/>
    <col min="281" max="281" width="17" style="1" customWidth="1"/>
    <col min="282" max="282" width="16.28515625" style="1" customWidth="1"/>
    <col min="283" max="520" width="11.42578125" style="1"/>
    <col min="521" max="521" width="16.7109375" style="1" customWidth="1"/>
    <col min="522" max="522" width="28.28515625" style="1" customWidth="1"/>
    <col min="523" max="523" width="19.42578125" style="1" customWidth="1"/>
    <col min="524" max="524" width="13.28515625" style="1" customWidth="1"/>
    <col min="525" max="525" width="16.42578125" style="1" customWidth="1"/>
    <col min="526" max="526" width="15.5703125" style="1" customWidth="1"/>
    <col min="527" max="528" width="15.28515625" style="1" customWidth="1"/>
    <col min="529" max="529" width="14" style="1" customWidth="1"/>
    <col min="530" max="530" width="11.42578125" style="1"/>
    <col min="531" max="531" width="15.5703125" style="1" customWidth="1"/>
    <col min="532" max="532" width="15" style="1" customWidth="1"/>
    <col min="533" max="533" width="18.42578125" style="1" customWidth="1"/>
    <col min="534" max="535" width="11.42578125" style="1"/>
    <col min="536" max="536" width="14.7109375" style="1" customWidth="1"/>
    <col min="537" max="537" width="17" style="1" customWidth="1"/>
    <col min="538" max="538" width="16.28515625" style="1" customWidth="1"/>
    <col min="539" max="776" width="11.42578125" style="1"/>
    <col min="777" max="777" width="16.7109375" style="1" customWidth="1"/>
    <col min="778" max="778" width="28.28515625" style="1" customWidth="1"/>
    <col min="779" max="779" width="19.42578125" style="1" customWidth="1"/>
    <col min="780" max="780" width="13.28515625" style="1" customWidth="1"/>
    <col min="781" max="781" width="16.42578125" style="1" customWidth="1"/>
    <col min="782" max="782" width="15.5703125" style="1" customWidth="1"/>
    <col min="783" max="784" width="15.28515625" style="1" customWidth="1"/>
    <col min="785" max="785" width="14" style="1" customWidth="1"/>
    <col min="786" max="786" width="11.42578125" style="1"/>
    <col min="787" max="787" width="15.5703125" style="1" customWidth="1"/>
    <col min="788" max="788" width="15" style="1" customWidth="1"/>
    <col min="789" max="789" width="18.42578125" style="1" customWidth="1"/>
    <col min="790" max="791" width="11.42578125" style="1"/>
    <col min="792" max="792" width="14.7109375" style="1" customWidth="1"/>
    <col min="793" max="793" width="17" style="1" customWidth="1"/>
    <col min="794" max="794" width="16.28515625" style="1" customWidth="1"/>
    <col min="795" max="1032" width="9.140625" style="1"/>
    <col min="1033" max="1033" width="16.7109375" style="1" customWidth="1"/>
    <col min="1034" max="1034" width="28.28515625" style="1" customWidth="1"/>
    <col min="1035" max="1035" width="19.42578125" style="1" customWidth="1"/>
    <col min="1036" max="1036" width="13.28515625" style="1" customWidth="1"/>
    <col min="1037" max="1037" width="16.42578125" style="1" customWidth="1"/>
    <col min="1038" max="1038" width="15.5703125" style="1" customWidth="1"/>
    <col min="1039" max="1040" width="15.28515625" style="1" customWidth="1"/>
    <col min="1041" max="1041" width="14" style="1" customWidth="1"/>
    <col min="1042" max="1042" width="11.42578125" style="1"/>
    <col min="1043" max="1043" width="15.5703125" style="1" customWidth="1"/>
    <col min="1044" max="1044" width="15" style="1" customWidth="1"/>
    <col min="1045" max="1045" width="18.42578125" style="1" customWidth="1"/>
    <col min="1046" max="1047" width="11.42578125" style="1"/>
    <col min="1048" max="1048" width="14.7109375" style="1" customWidth="1"/>
    <col min="1049" max="1049" width="17" style="1" customWidth="1"/>
    <col min="1050" max="1050" width="16.28515625" style="1" customWidth="1"/>
    <col min="1051" max="1288" width="11.42578125" style="1"/>
    <col min="1289" max="1289" width="16.7109375" style="1" customWidth="1"/>
    <col min="1290" max="1290" width="28.28515625" style="1" customWidth="1"/>
    <col min="1291" max="1291" width="19.42578125" style="1" customWidth="1"/>
    <col min="1292" max="1292" width="13.28515625" style="1" customWidth="1"/>
    <col min="1293" max="1293" width="16.42578125" style="1" customWidth="1"/>
    <col min="1294" max="1294" width="15.5703125" style="1" customWidth="1"/>
    <col min="1295" max="1296" width="15.28515625" style="1" customWidth="1"/>
    <col min="1297" max="1297" width="14" style="1" customWidth="1"/>
    <col min="1298" max="1298" width="11.42578125" style="1"/>
    <col min="1299" max="1299" width="15.5703125" style="1" customWidth="1"/>
    <col min="1300" max="1300" width="15" style="1" customWidth="1"/>
    <col min="1301" max="1301" width="18.42578125" style="1" customWidth="1"/>
    <col min="1302" max="1303" width="11.42578125" style="1"/>
    <col min="1304" max="1304" width="14.7109375" style="1" customWidth="1"/>
    <col min="1305" max="1305" width="17" style="1" customWidth="1"/>
    <col min="1306" max="1306" width="16.28515625" style="1" customWidth="1"/>
    <col min="1307" max="1544" width="11.42578125" style="1"/>
    <col min="1545" max="1545" width="16.7109375" style="1" customWidth="1"/>
    <col min="1546" max="1546" width="28.28515625" style="1" customWidth="1"/>
    <col min="1547" max="1547" width="19.42578125" style="1" customWidth="1"/>
    <col min="1548" max="1548" width="13.28515625" style="1" customWidth="1"/>
    <col min="1549" max="1549" width="16.42578125" style="1" customWidth="1"/>
    <col min="1550" max="1550" width="15.5703125" style="1" customWidth="1"/>
    <col min="1551" max="1552" width="15.28515625" style="1" customWidth="1"/>
    <col min="1553" max="1553" width="14" style="1" customWidth="1"/>
    <col min="1554" max="1554" width="11.42578125" style="1"/>
    <col min="1555" max="1555" width="15.5703125" style="1" customWidth="1"/>
    <col min="1556" max="1556" width="15" style="1" customWidth="1"/>
    <col min="1557" max="1557" width="18.42578125" style="1" customWidth="1"/>
    <col min="1558" max="1559" width="11.42578125" style="1"/>
    <col min="1560" max="1560" width="14.7109375" style="1" customWidth="1"/>
    <col min="1561" max="1561" width="17" style="1" customWidth="1"/>
    <col min="1562" max="1562" width="16.28515625" style="1" customWidth="1"/>
    <col min="1563" max="1800" width="11.42578125" style="1"/>
    <col min="1801" max="1801" width="16.7109375" style="1" customWidth="1"/>
    <col min="1802" max="1802" width="28.28515625" style="1" customWidth="1"/>
    <col min="1803" max="1803" width="19.42578125" style="1" customWidth="1"/>
    <col min="1804" max="1804" width="13.28515625" style="1" customWidth="1"/>
    <col min="1805" max="1805" width="16.42578125" style="1" customWidth="1"/>
    <col min="1806" max="1806" width="15.5703125" style="1" customWidth="1"/>
    <col min="1807" max="1808" width="15.28515625" style="1" customWidth="1"/>
    <col min="1809" max="1809" width="14" style="1" customWidth="1"/>
    <col min="1810" max="1810" width="11.42578125" style="1"/>
    <col min="1811" max="1811" width="15.5703125" style="1" customWidth="1"/>
    <col min="1812" max="1812" width="15" style="1" customWidth="1"/>
    <col min="1813" max="1813" width="18.42578125" style="1" customWidth="1"/>
    <col min="1814" max="1815" width="11.42578125" style="1"/>
    <col min="1816" max="1816" width="14.7109375" style="1" customWidth="1"/>
    <col min="1817" max="1817" width="17" style="1" customWidth="1"/>
    <col min="1818" max="1818" width="16.28515625" style="1" customWidth="1"/>
    <col min="1819" max="2056" width="9.140625" style="1"/>
    <col min="2057" max="2057" width="16.7109375" style="1" customWidth="1"/>
    <col min="2058" max="2058" width="28.28515625" style="1" customWidth="1"/>
    <col min="2059" max="2059" width="19.42578125" style="1" customWidth="1"/>
    <col min="2060" max="2060" width="13.28515625" style="1" customWidth="1"/>
    <col min="2061" max="2061" width="16.42578125" style="1" customWidth="1"/>
    <col min="2062" max="2062" width="15.5703125" style="1" customWidth="1"/>
    <col min="2063" max="2064" width="15.28515625" style="1" customWidth="1"/>
    <col min="2065" max="2065" width="14" style="1" customWidth="1"/>
    <col min="2066" max="2066" width="11.42578125" style="1"/>
    <col min="2067" max="2067" width="15.5703125" style="1" customWidth="1"/>
    <col min="2068" max="2068" width="15" style="1" customWidth="1"/>
    <col min="2069" max="2069" width="18.42578125" style="1" customWidth="1"/>
    <col min="2070" max="2071" width="11.42578125" style="1"/>
    <col min="2072" max="2072" width="14.7109375" style="1" customWidth="1"/>
    <col min="2073" max="2073" width="17" style="1" customWidth="1"/>
    <col min="2074" max="2074" width="16.28515625" style="1" customWidth="1"/>
    <col min="2075" max="2312" width="11.42578125" style="1"/>
    <col min="2313" max="2313" width="16.7109375" style="1" customWidth="1"/>
    <col min="2314" max="2314" width="28.28515625" style="1" customWidth="1"/>
    <col min="2315" max="2315" width="19.42578125" style="1" customWidth="1"/>
    <col min="2316" max="2316" width="13.28515625" style="1" customWidth="1"/>
    <col min="2317" max="2317" width="16.42578125" style="1" customWidth="1"/>
    <col min="2318" max="2318" width="15.5703125" style="1" customWidth="1"/>
    <col min="2319" max="2320" width="15.28515625" style="1" customWidth="1"/>
    <col min="2321" max="2321" width="14" style="1" customWidth="1"/>
    <col min="2322" max="2322" width="11.42578125" style="1"/>
    <col min="2323" max="2323" width="15.5703125" style="1" customWidth="1"/>
    <col min="2324" max="2324" width="15" style="1" customWidth="1"/>
    <col min="2325" max="2325" width="18.42578125" style="1" customWidth="1"/>
    <col min="2326" max="2327" width="11.42578125" style="1"/>
    <col min="2328" max="2328" width="14.7109375" style="1" customWidth="1"/>
    <col min="2329" max="2329" width="17" style="1" customWidth="1"/>
    <col min="2330" max="2330" width="16.28515625" style="1" customWidth="1"/>
    <col min="2331" max="2568" width="11.42578125" style="1"/>
    <col min="2569" max="2569" width="16.7109375" style="1" customWidth="1"/>
    <col min="2570" max="2570" width="28.28515625" style="1" customWidth="1"/>
    <col min="2571" max="2571" width="19.42578125" style="1" customWidth="1"/>
    <col min="2572" max="2572" width="13.28515625" style="1" customWidth="1"/>
    <col min="2573" max="2573" width="16.42578125" style="1" customWidth="1"/>
    <col min="2574" max="2574" width="15.5703125" style="1" customWidth="1"/>
    <col min="2575" max="2576" width="15.28515625" style="1" customWidth="1"/>
    <col min="2577" max="2577" width="14" style="1" customWidth="1"/>
    <col min="2578" max="2578" width="11.42578125" style="1"/>
    <col min="2579" max="2579" width="15.5703125" style="1" customWidth="1"/>
    <col min="2580" max="2580" width="15" style="1" customWidth="1"/>
    <col min="2581" max="2581" width="18.42578125" style="1" customWidth="1"/>
    <col min="2582" max="2583" width="11.42578125" style="1"/>
    <col min="2584" max="2584" width="14.7109375" style="1" customWidth="1"/>
    <col min="2585" max="2585" width="17" style="1" customWidth="1"/>
    <col min="2586" max="2586" width="16.28515625" style="1" customWidth="1"/>
    <col min="2587" max="2824" width="11.42578125" style="1"/>
    <col min="2825" max="2825" width="16.7109375" style="1" customWidth="1"/>
    <col min="2826" max="2826" width="28.28515625" style="1" customWidth="1"/>
    <col min="2827" max="2827" width="19.42578125" style="1" customWidth="1"/>
    <col min="2828" max="2828" width="13.28515625" style="1" customWidth="1"/>
    <col min="2829" max="2829" width="16.42578125" style="1" customWidth="1"/>
    <col min="2830" max="2830" width="15.5703125" style="1" customWidth="1"/>
    <col min="2831" max="2832" width="15.28515625" style="1" customWidth="1"/>
    <col min="2833" max="2833" width="14" style="1" customWidth="1"/>
    <col min="2834" max="2834" width="11.42578125" style="1"/>
    <col min="2835" max="2835" width="15.5703125" style="1" customWidth="1"/>
    <col min="2836" max="2836" width="15" style="1" customWidth="1"/>
    <col min="2837" max="2837" width="18.42578125" style="1" customWidth="1"/>
    <col min="2838" max="2839" width="11.42578125" style="1"/>
    <col min="2840" max="2840" width="14.7109375" style="1" customWidth="1"/>
    <col min="2841" max="2841" width="17" style="1" customWidth="1"/>
    <col min="2842" max="2842" width="16.28515625" style="1" customWidth="1"/>
    <col min="2843" max="3080" width="9.140625" style="1"/>
    <col min="3081" max="3081" width="16.7109375" style="1" customWidth="1"/>
    <col min="3082" max="3082" width="28.28515625" style="1" customWidth="1"/>
    <col min="3083" max="3083" width="19.42578125" style="1" customWidth="1"/>
    <col min="3084" max="3084" width="13.28515625" style="1" customWidth="1"/>
    <col min="3085" max="3085" width="16.42578125" style="1" customWidth="1"/>
    <col min="3086" max="3086" width="15.5703125" style="1" customWidth="1"/>
    <col min="3087" max="3088" width="15.28515625" style="1" customWidth="1"/>
    <col min="3089" max="3089" width="14" style="1" customWidth="1"/>
    <col min="3090" max="3090" width="11.42578125" style="1"/>
    <col min="3091" max="3091" width="15.5703125" style="1" customWidth="1"/>
    <col min="3092" max="3092" width="15" style="1" customWidth="1"/>
    <col min="3093" max="3093" width="18.42578125" style="1" customWidth="1"/>
    <col min="3094" max="3095" width="11.42578125" style="1"/>
    <col min="3096" max="3096" width="14.7109375" style="1" customWidth="1"/>
    <col min="3097" max="3097" width="17" style="1" customWidth="1"/>
    <col min="3098" max="3098" width="16.28515625" style="1" customWidth="1"/>
    <col min="3099" max="3336" width="11.42578125" style="1"/>
    <col min="3337" max="3337" width="16.7109375" style="1" customWidth="1"/>
    <col min="3338" max="3338" width="28.28515625" style="1" customWidth="1"/>
    <col min="3339" max="3339" width="19.42578125" style="1" customWidth="1"/>
    <col min="3340" max="3340" width="13.28515625" style="1" customWidth="1"/>
    <col min="3341" max="3341" width="16.42578125" style="1" customWidth="1"/>
    <col min="3342" max="3342" width="15.5703125" style="1" customWidth="1"/>
    <col min="3343" max="3344" width="15.28515625" style="1" customWidth="1"/>
    <col min="3345" max="3345" width="14" style="1" customWidth="1"/>
    <col min="3346" max="3346" width="11.42578125" style="1"/>
    <col min="3347" max="3347" width="15.5703125" style="1" customWidth="1"/>
    <col min="3348" max="3348" width="15" style="1" customWidth="1"/>
    <col min="3349" max="3349" width="18.42578125" style="1" customWidth="1"/>
    <col min="3350" max="3351" width="11.42578125" style="1"/>
    <col min="3352" max="3352" width="14.7109375" style="1" customWidth="1"/>
    <col min="3353" max="3353" width="17" style="1" customWidth="1"/>
    <col min="3354" max="3354" width="16.28515625" style="1" customWidth="1"/>
    <col min="3355" max="3592" width="11.42578125" style="1"/>
    <col min="3593" max="3593" width="16.7109375" style="1" customWidth="1"/>
    <col min="3594" max="3594" width="28.28515625" style="1" customWidth="1"/>
    <col min="3595" max="3595" width="19.42578125" style="1" customWidth="1"/>
    <col min="3596" max="3596" width="13.28515625" style="1" customWidth="1"/>
    <col min="3597" max="3597" width="16.42578125" style="1" customWidth="1"/>
    <col min="3598" max="3598" width="15.5703125" style="1" customWidth="1"/>
    <col min="3599" max="3600" width="15.28515625" style="1" customWidth="1"/>
    <col min="3601" max="3601" width="14" style="1" customWidth="1"/>
    <col min="3602" max="3602" width="11.42578125" style="1"/>
    <col min="3603" max="3603" width="15.5703125" style="1" customWidth="1"/>
    <col min="3604" max="3604" width="15" style="1" customWidth="1"/>
    <col min="3605" max="3605" width="18.42578125" style="1" customWidth="1"/>
    <col min="3606" max="3607" width="11.42578125" style="1"/>
    <col min="3608" max="3608" width="14.7109375" style="1" customWidth="1"/>
    <col min="3609" max="3609" width="17" style="1" customWidth="1"/>
    <col min="3610" max="3610" width="16.28515625" style="1" customWidth="1"/>
    <col min="3611" max="3848" width="11.42578125" style="1"/>
    <col min="3849" max="3849" width="16.7109375" style="1" customWidth="1"/>
    <col min="3850" max="3850" width="28.28515625" style="1" customWidth="1"/>
    <col min="3851" max="3851" width="19.42578125" style="1" customWidth="1"/>
    <col min="3852" max="3852" width="13.28515625" style="1" customWidth="1"/>
    <col min="3853" max="3853" width="16.42578125" style="1" customWidth="1"/>
    <col min="3854" max="3854" width="15.5703125" style="1" customWidth="1"/>
    <col min="3855" max="3856" width="15.28515625" style="1" customWidth="1"/>
    <col min="3857" max="3857" width="14" style="1" customWidth="1"/>
    <col min="3858" max="3858" width="11.42578125" style="1"/>
    <col min="3859" max="3859" width="15.5703125" style="1" customWidth="1"/>
    <col min="3860" max="3860" width="15" style="1" customWidth="1"/>
    <col min="3861" max="3861" width="18.42578125" style="1" customWidth="1"/>
    <col min="3862" max="3863" width="11.42578125" style="1"/>
    <col min="3864" max="3864" width="14.7109375" style="1" customWidth="1"/>
    <col min="3865" max="3865" width="17" style="1" customWidth="1"/>
    <col min="3866" max="3866" width="16.28515625" style="1" customWidth="1"/>
    <col min="3867" max="4104" width="9.140625" style="1"/>
    <col min="4105" max="4105" width="16.7109375" style="1" customWidth="1"/>
    <col min="4106" max="4106" width="28.28515625" style="1" customWidth="1"/>
    <col min="4107" max="4107" width="19.42578125" style="1" customWidth="1"/>
    <col min="4108" max="4108" width="13.28515625" style="1" customWidth="1"/>
    <col min="4109" max="4109" width="16.42578125" style="1" customWidth="1"/>
    <col min="4110" max="4110" width="15.5703125" style="1" customWidth="1"/>
    <col min="4111" max="4112" width="15.28515625" style="1" customWidth="1"/>
    <col min="4113" max="4113" width="14" style="1" customWidth="1"/>
    <col min="4114" max="4114" width="11.42578125" style="1"/>
    <col min="4115" max="4115" width="15.5703125" style="1" customWidth="1"/>
    <col min="4116" max="4116" width="15" style="1" customWidth="1"/>
    <col min="4117" max="4117" width="18.42578125" style="1" customWidth="1"/>
    <col min="4118" max="4119" width="11.42578125" style="1"/>
    <col min="4120" max="4120" width="14.7109375" style="1" customWidth="1"/>
    <col min="4121" max="4121" width="17" style="1" customWidth="1"/>
    <col min="4122" max="4122" width="16.28515625" style="1" customWidth="1"/>
    <col min="4123" max="4360" width="11.42578125" style="1"/>
    <col min="4361" max="4361" width="16.7109375" style="1" customWidth="1"/>
    <col min="4362" max="4362" width="28.28515625" style="1" customWidth="1"/>
    <col min="4363" max="4363" width="19.42578125" style="1" customWidth="1"/>
    <col min="4364" max="4364" width="13.28515625" style="1" customWidth="1"/>
    <col min="4365" max="4365" width="16.42578125" style="1" customWidth="1"/>
    <col min="4366" max="4366" width="15.5703125" style="1" customWidth="1"/>
    <col min="4367" max="4368" width="15.28515625" style="1" customWidth="1"/>
    <col min="4369" max="4369" width="14" style="1" customWidth="1"/>
    <col min="4370" max="4370" width="11.42578125" style="1"/>
    <col min="4371" max="4371" width="15.5703125" style="1" customWidth="1"/>
    <col min="4372" max="4372" width="15" style="1" customWidth="1"/>
    <col min="4373" max="4373" width="18.42578125" style="1" customWidth="1"/>
    <col min="4374" max="4375" width="11.42578125" style="1"/>
    <col min="4376" max="4376" width="14.7109375" style="1" customWidth="1"/>
    <col min="4377" max="4377" width="17" style="1" customWidth="1"/>
    <col min="4378" max="4378" width="16.28515625" style="1" customWidth="1"/>
    <col min="4379" max="4616" width="11.42578125" style="1"/>
    <col min="4617" max="4617" width="16.7109375" style="1" customWidth="1"/>
    <col min="4618" max="4618" width="28.28515625" style="1" customWidth="1"/>
    <col min="4619" max="4619" width="19.42578125" style="1" customWidth="1"/>
    <col min="4620" max="4620" width="13.28515625" style="1" customWidth="1"/>
    <col min="4621" max="4621" width="16.42578125" style="1" customWidth="1"/>
    <col min="4622" max="4622" width="15.5703125" style="1" customWidth="1"/>
    <col min="4623" max="4624" width="15.28515625" style="1" customWidth="1"/>
    <col min="4625" max="4625" width="14" style="1" customWidth="1"/>
    <col min="4626" max="4626" width="11.42578125" style="1"/>
    <col min="4627" max="4627" width="15.5703125" style="1" customWidth="1"/>
    <col min="4628" max="4628" width="15" style="1" customWidth="1"/>
    <col min="4629" max="4629" width="18.42578125" style="1" customWidth="1"/>
    <col min="4630" max="4631" width="11.42578125" style="1"/>
    <col min="4632" max="4632" width="14.7109375" style="1" customWidth="1"/>
    <col min="4633" max="4633" width="17" style="1" customWidth="1"/>
    <col min="4634" max="4634" width="16.28515625" style="1" customWidth="1"/>
    <col min="4635" max="4872" width="11.42578125" style="1"/>
    <col min="4873" max="4873" width="16.7109375" style="1" customWidth="1"/>
    <col min="4874" max="4874" width="28.28515625" style="1" customWidth="1"/>
    <col min="4875" max="4875" width="19.42578125" style="1" customWidth="1"/>
    <col min="4876" max="4876" width="13.28515625" style="1" customWidth="1"/>
    <col min="4877" max="4877" width="16.42578125" style="1" customWidth="1"/>
    <col min="4878" max="4878" width="15.5703125" style="1" customWidth="1"/>
    <col min="4879" max="4880" width="15.28515625" style="1" customWidth="1"/>
    <col min="4881" max="4881" width="14" style="1" customWidth="1"/>
    <col min="4882" max="4882" width="11.42578125" style="1"/>
    <col min="4883" max="4883" width="15.5703125" style="1" customWidth="1"/>
    <col min="4884" max="4884" width="15" style="1" customWidth="1"/>
    <col min="4885" max="4885" width="18.42578125" style="1" customWidth="1"/>
    <col min="4886" max="4887" width="11.42578125" style="1"/>
    <col min="4888" max="4888" width="14.7109375" style="1" customWidth="1"/>
    <col min="4889" max="4889" width="17" style="1" customWidth="1"/>
    <col min="4890" max="4890" width="16.28515625" style="1" customWidth="1"/>
    <col min="4891" max="5128" width="9.140625" style="1"/>
    <col min="5129" max="5129" width="16.7109375" style="1" customWidth="1"/>
    <col min="5130" max="5130" width="28.28515625" style="1" customWidth="1"/>
    <col min="5131" max="5131" width="19.42578125" style="1" customWidth="1"/>
    <col min="5132" max="5132" width="13.28515625" style="1" customWidth="1"/>
    <col min="5133" max="5133" width="16.42578125" style="1" customWidth="1"/>
    <col min="5134" max="5134" width="15.5703125" style="1" customWidth="1"/>
    <col min="5135" max="5136" width="15.28515625" style="1" customWidth="1"/>
    <col min="5137" max="5137" width="14" style="1" customWidth="1"/>
    <col min="5138" max="5138" width="11.42578125" style="1"/>
    <col min="5139" max="5139" width="15.5703125" style="1" customWidth="1"/>
    <col min="5140" max="5140" width="15" style="1" customWidth="1"/>
    <col min="5141" max="5141" width="18.42578125" style="1" customWidth="1"/>
    <col min="5142" max="5143" width="11.42578125" style="1"/>
    <col min="5144" max="5144" width="14.7109375" style="1" customWidth="1"/>
    <col min="5145" max="5145" width="17" style="1" customWidth="1"/>
    <col min="5146" max="5146" width="16.28515625" style="1" customWidth="1"/>
    <col min="5147" max="5384" width="11.42578125" style="1"/>
    <col min="5385" max="5385" width="16.7109375" style="1" customWidth="1"/>
    <col min="5386" max="5386" width="28.28515625" style="1" customWidth="1"/>
    <col min="5387" max="5387" width="19.42578125" style="1" customWidth="1"/>
    <col min="5388" max="5388" width="13.28515625" style="1" customWidth="1"/>
    <col min="5389" max="5389" width="16.42578125" style="1" customWidth="1"/>
    <col min="5390" max="5390" width="15.5703125" style="1" customWidth="1"/>
    <col min="5391" max="5392" width="15.28515625" style="1" customWidth="1"/>
    <col min="5393" max="5393" width="14" style="1" customWidth="1"/>
    <col min="5394" max="5394" width="11.42578125" style="1"/>
    <col min="5395" max="5395" width="15.5703125" style="1" customWidth="1"/>
    <col min="5396" max="5396" width="15" style="1" customWidth="1"/>
    <col min="5397" max="5397" width="18.42578125" style="1" customWidth="1"/>
    <col min="5398" max="5399" width="11.42578125" style="1"/>
    <col min="5400" max="5400" width="14.7109375" style="1" customWidth="1"/>
    <col min="5401" max="5401" width="17" style="1" customWidth="1"/>
    <col min="5402" max="5402" width="16.28515625" style="1" customWidth="1"/>
    <col min="5403" max="5640" width="11.42578125" style="1"/>
    <col min="5641" max="5641" width="16.7109375" style="1" customWidth="1"/>
    <col min="5642" max="5642" width="28.28515625" style="1" customWidth="1"/>
    <col min="5643" max="5643" width="19.42578125" style="1" customWidth="1"/>
    <col min="5644" max="5644" width="13.28515625" style="1" customWidth="1"/>
    <col min="5645" max="5645" width="16.42578125" style="1" customWidth="1"/>
    <col min="5646" max="5646" width="15.5703125" style="1" customWidth="1"/>
    <col min="5647" max="5648" width="15.28515625" style="1" customWidth="1"/>
    <col min="5649" max="5649" width="14" style="1" customWidth="1"/>
    <col min="5650" max="5650" width="11.42578125" style="1"/>
    <col min="5651" max="5651" width="15.5703125" style="1" customWidth="1"/>
    <col min="5652" max="5652" width="15" style="1" customWidth="1"/>
    <col min="5653" max="5653" width="18.42578125" style="1" customWidth="1"/>
    <col min="5654" max="5655" width="11.42578125" style="1"/>
    <col min="5656" max="5656" width="14.7109375" style="1" customWidth="1"/>
    <col min="5657" max="5657" width="17" style="1" customWidth="1"/>
    <col min="5658" max="5658" width="16.28515625" style="1" customWidth="1"/>
    <col min="5659" max="5896" width="11.42578125" style="1"/>
    <col min="5897" max="5897" width="16.7109375" style="1" customWidth="1"/>
    <col min="5898" max="5898" width="28.28515625" style="1" customWidth="1"/>
    <col min="5899" max="5899" width="19.42578125" style="1" customWidth="1"/>
    <col min="5900" max="5900" width="13.28515625" style="1" customWidth="1"/>
    <col min="5901" max="5901" width="16.42578125" style="1" customWidth="1"/>
    <col min="5902" max="5902" width="15.5703125" style="1" customWidth="1"/>
    <col min="5903" max="5904" width="15.28515625" style="1" customWidth="1"/>
    <col min="5905" max="5905" width="14" style="1" customWidth="1"/>
    <col min="5906" max="5906" width="11.42578125" style="1"/>
    <col min="5907" max="5907" width="15.5703125" style="1" customWidth="1"/>
    <col min="5908" max="5908" width="15" style="1" customWidth="1"/>
    <col min="5909" max="5909" width="18.42578125" style="1" customWidth="1"/>
    <col min="5910" max="5911" width="11.42578125" style="1"/>
    <col min="5912" max="5912" width="14.7109375" style="1" customWidth="1"/>
    <col min="5913" max="5913" width="17" style="1" customWidth="1"/>
    <col min="5914" max="5914" width="16.28515625" style="1" customWidth="1"/>
    <col min="5915" max="6152" width="9.140625" style="1"/>
    <col min="6153" max="6153" width="16.7109375" style="1" customWidth="1"/>
    <col min="6154" max="6154" width="28.28515625" style="1" customWidth="1"/>
    <col min="6155" max="6155" width="19.42578125" style="1" customWidth="1"/>
    <col min="6156" max="6156" width="13.28515625" style="1" customWidth="1"/>
    <col min="6157" max="6157" width="16.42578125" style="1" customWidth="1"/>
    <col min="6158" max="6158" width="15.5703125" style="1" customWidth="1"/>
    <col min="6159" max="6160" width="15.28515625" style="1" customWidth="1"/>
    <col min="6161" max="6161" width="14" style="1" customWidth="1"/>
    <col min="6162" max="6162" width="11.42578125" style="1"/>
    <col min="6163" max="6163" width="15.5703125" style="1" customWidth="1"/>
    <col min="6164" max="6164" width="15" style="1" customWidth="1"/>
    <col min="6165" max="6165" width="18.42578125" style="1" customWidth="1"/>
    <col min="6166" max="6167" width="11.42578125" style="1"/>
    <col min="6168" max="6168" width="14.7109375" style="1" customWidth="1"/>
    <col min="6169" max="6169" width="17" style="1" customWidth="1"/>
    <col min="6170" max="6170" width="16.28515625" style="1" customWidth="1"/>
    <col min="6171" max="6408" width="11.42578125" style="1"/>
    <col min="6409" max="6409" width="16.7109375" style="1" customWidth="1"/>
    <col min="6410" max="6410" width="28.28515625" style="1" customWidth="1"/>
    <col min="6411" max="6411" width="19.42578125" style="1" customWidth="1"/>
    <col min="6412" max="6412" width="13.28515625" style="1" customWidth="1"/>
    <col min="6413" max="6413" width="16.42578125" style="1" customWidth="1"/>
    <col min="6414" max="6414" width="15.5703125" style="1" customWidth="1"/>
    <col min="6415" max="6416" width="15.28515625" style="1" customWidth="1"/>
    <col min="6417" max="6417" width="14" style="1" customWidth="1"/>
    <col min="6418" max="6418" width="11.42578125" style="1"/>
    <col min="6419" max="6419" width="15.5703125" style="1" customWidth="1"/>
    <col min="6420" max="6420" width="15" style="1" customWidth="1"/>
    <col min="6421" max="6421" width="18.42578125" style="1" customWidth="1"/>
    <col min="6422" max="6423" width="11.42578125" style="1"/>
    <col min="6424" max="6424" width="14.7109375" style="1" customWidth="1"/>
    <col min="6425" max="6425" width="17" style="1" customWidth="1"/>
    <col min="6426" max="6426" width="16.28515625" style="1" customWidth="1"/>
    <col min="6427" max="6664" width="11.42578125" style="1"/>
    <col min="6665" max="6665" width="16.7109375" style="1" customWidth="1"/>
    <col min="6666" max="6666" width="28.28515625" style="1" customWidth="1"/>
    <col min="6667" max="6667" width="19.42578125" style="1" customWidth="1"/>
    <col min="6668" max="6668" width="13.28515625" style="1" customWidth="1"/>
    <col min="6669" max="6669" width="16.42578125" style="1" customWidth="1"/>
    <col min="6670" max="6670" width="15.5703125" style="1" customWidth="1"/>
    <col min="6671" max="6672" width="15.28515625" style="1" customWidth="1"/>
    <col min="6673" max="6673" width="14" style="1" customWidth="1"/>
    <col min="6674" max="6674" width="11.42578125" style="1"/>
    <col min="6675" max="6675" width="15.5703125" style="1" customWidth="1"/>
    <col min="6676" max="6676" width="15" style="1" customWidth="1"/>
    <col min="6677" max="6677" width="18.42578125" style="1" customWidth="1"/>
    <col min="6678" max="6679" width="11.42578125" style="1"/>
    <col min="6680" max="6680" width="14.7109375" style="1" customWidth="1"/>
    <col min="6681" max="6681" width="17" style="1" customWidth="1"/>
    <col min="6682" max="6682" width="16.28515625" style="1" customWidth="1"/>
    <col min="6683" max="6920" width="11.42578125" style="1"/>
    <col min="6921" max="6921" width="16.7109375" style="1" customWidth="1"/>
    <col min="6922" max="6922" width="28.28515625" style="1" customWidth="1"/>
    <col min="6923" max="6923" width="19.42578125" style="1" customWidth="1"/>
    <col min="6924" max="6924" width="13.28515625" style="1" customWidth="1"/>
    <col min="6925" max="6925" width="16.42578125" style="1" customWidth="1"/>
    <col min="6926" max="6926" width="15.5703125" style="1" customWidth="1"/>
    <col min="6927" max="6928" width="15.28515625" style="1" customWidth="1"/>
    <col min="6929" max="6929" width="14" style="1" customWidth="1"/>
    <col min="6930" max="6930" width="11.42578125" style="1"/>
    <col min="6931" max="6931" width="15.5703125" style="1" customWidth="1"/>
    <col min="6932" max="6932" width="15" style="1" customWidth="1"/>
    <col min="6933" max="6933" width="18.42578125" style="1" customWidth="1"/>
    <col min="6934" max="6935" width="11.42578125" style="1"/>
    <col min="6936" max="6936" width="14.7109375" style="1" customWidth="1"/>
    <col min="6937" max="6937" width="17" style="1" customWidth="1"/>
    <col min="6938" max="6938" width="16.28515625" style="1" customWidth="1"/>
    <col min="6939" max="7176" width="9.140625" style="1"/>
    <col min="7177" max="7177" width="16.7109375" style="1" customWidth="1"/>
    <col min="7178" max="7178" width="28.28515625" style="1" customWidth="1"/>
    <col min="7179" max="7179" width="19.42578125" style="1" customWidth="1"/>
    <col min="7180" max="7180" width="13.28515625" style="1" customWidth="1"/>
    <col min="7181" max="7181" width="16.42578125" style="1" customWidth="1"/>
    <col min="7182" max="7182" width="15.5703125" style="1" customWidth="1"/>
    <col min="7183" max="7184" width="15.28515625" style="1" customWidth="1"/>
    <col min="7185" max="7185" width="14" style="1" customWidth="1"/>
    <col min="7186" max="7186" width="11.42578125" style="1"/>
    <col min="7187" max="7187" width="15.5703125" style="1" customWidth="1"/>
    <col min="7188" max="7188" width="15" style="1" customWidth="1"/>
    <col min="7189" max="7189" width="18.42578125" style="1" customWidth="1"/>
    <col min="7190" max="7191" width="11.42578125" style="1"/>
    <col min="7192" max="7192" width="14.7109375" style="1" customWidth="1"/>
    <col min="7193" max="7193" width="17" style="1" customWidth="1"/>
    <col min="7194" max="7194" width="16.28515625" style="1" customWidth="1"/>
    <col min="7195" max="7432" width="11.42578125" style="1"/>
    <col min="7433" max="7433" width="16.7109375" style="1" customWidth="1"/>
    <col min="7434" max="7434" width="28.28515625" style="1" customWidth="1"/>
    <col min="7435" max="7435" width="19.42578125" style="1" customWidth="1"/>
    <col min="7436" max="7436" width="13.28515625" style="1" customWidth="1"/>
    <col min="7437" max="7437" width="16.42578125" style="1" customWidth="1"/>
    <col min="7438" max="7438" width="15.5703125" style="1" customWidth="1"/>
    <col min="7439" max="7440" width="15.28515625" style="1" customWidth="1"/>
    <col min="7441" max="7441" width="14" style="1" customWidth="1"/>
    <col min="7442" max="7442" width="11.42578125" style="1"/>
    <col min="7443" max="7443" width="15.5703125" style="1" customWidth="1"/>
    <col min="7444" max="7444" width="15" style="1" customWidth="1"/>
    <col min="7445" max="7445" width="18.42578125" style="1" customWidth="1"/>
    <col min="7446" max="7447" width="11.42578125" style="1"/>
    <col min="7448" max="7448" width="14.7109375" style="1" customWidth="1"/>
    <col min="7449" max="7449" width="17" style="1" customWidth="1"/>
    <col min="7450" max="7450" width="16.28515625" style="1" customWidth="1"/>
    <col min="7451" max="7688" width="11.42578125" style="1"/>
    <col min="7689" max="7689" width="16.7109375" style="1" customWidth="1"/>
    <col min="7690" max="7690" width="28.28515625" style="1" customWidth="1"/>
    <col min="7691" max="7691" width="19.42578125" style="1" customWidth="1"/>
    <col min="7692" max="7692" width="13.28515625" style="1" customWidth="1"/>
    <col min="7693" max="7693" width="16.42578125" style="1" customWidth="1"/>
    <col min="7694" max="7694" width="15.5703125" style="1" customWidth="1"/>
    <col min="7695" max="7696" width="15.28515625" style="1" customWidth="1"/>
    <col min="7697" max="7697" width="14" style="1" customWidth="1"/>
    <col min="7698" max="7698" width="11.42578125" style="1"/>
    <col min="7699" max="7699" width="15.5703125" style="1" customWidth="1"/>
    <col min="7700" max="7700" width="15" style="1" customWidth="1"/>
    <col min="7701" max="7701" width="18.42578125" style="1" customWidth="1"/>
    <col min="7702" max="7703" width="11.42578125" style="1"/>
    <col min="7704" max="7704" width="14.7109375" style="1" customWidth="1"/>
    <col min="7705" max="7705" width="17" style="1" customWidth="1"/>
    <col min="7706" max="7706" width="16.28515625" style="1" customWidth="1"/>
    <col min="7707" max="7944" width="11.42578125" style="1"/>
    <col min="7945" max="7945" width="16.7109375" style="1" customWidth="1"/>
    <col min="7946" max="7946" width="28.28515625" style="1" customWidth="1"/>
    <col min="7947" max="7947" width="19.42578125" style="1" customWidth="1"/>
    <col min="7948" max="7948" width="13.28515625" style="1" customWidth="1"/>
    <col min="7949" max="7949" width="16.42578125" style="1" customWidth="1"/>
    <col min="7950" max="7950" width="15.5703125" style="1" customWidth="1"/>
    <col min="7951" max="7952" width="15.28515625" style="1" customWidth="1"/>
    <col min="7953" max="7953" width="14" style="1" customWidth="1"/>
    <col min="7954" max="7954" width="11.42578125" style="1"/>
    <col min="7955" max="7955" width="15.5703125" style="1" customWidth="1"/>
    <col min="7956" max="7956" width="15" style="1" customWidth="1"/>
    <col min="7957" max="7957" width="18.42578125" style="1" customWidth="1"/>
    <col min="7958" max="7959" width="11.42578125" style="1"/>
    <col min="7960" max="7960" width="14.7109375" style="1" customWidth="1"/>
    <col min="7961" max="7961" width="17" style="1" customWidth="1"/>
    <col min="7962" max="7962" width="16.28515625" style="1" customWidth="1"/>
    <col min="7963" max="8200" width="9.140625" style="1"/>
    <col min="8201" max="8201" width="16.7109375" style="1" customWidth="1"/>
    <col min="8202" max="8202" width="28.28515625" style="1" customWidth="1"/>
    <col min="8203" max="8203" width="19.42578125" style="1" customWidth="1"/>
    <col min="8204" max="8204" width="13.28515625" style="1" customWidth="1"/>
    <col min="8205" max="8205" width="16.42578125" style="1" customWidth="1"/>
    <col min="8206" max="8206" width="15.5703125" style="1" customWidth="1"/>
    <col min="8207" max="8208" width="15.28515625" style="1" customWidth="1"/>
    <col min="8209" max="8209" width="14" style="1" customWidth="1"/>
    <col min="8210" max="8210" width="11.42578125" style="1"/>
    <col min="8211" max="8211" width="15.5703125" style="1" customWidth="1"/>
    <col min="8212" max="8212" width="15" style="1" customWidth="1"/>
    <col min="8213" max="8213" width="18.42578125" style="1" customWidth="1"/>
    <col min="8214" max="8215" width="11.42578125" style="1"/>
    <col min="8216" max="8216" width="14.7109375" style="1" customWidth="1"/>
    <col min="8217" max="8217" width="17" style="1" customWidth="1"/>
    <col min="8218" max="8218" width="16.28515625" style="1" customWidth="1"/>
    <col min="8219" max="8456" width="11.42578125" style="1"/>
    <col min="8457" max="8457" width="16.7109375" style="1" customWidth="1"/>
    <col min="8458" max="8458" width="28.28515625" style="1" customWidth="1"/>
    <col min="8459" max="8459" width="19.42578125" style="1" customWidth="1"/>
    <col min="8460" max="8460" width="13.28515625" style="1" customWidth="1"/>
    <col min="8461" max="8461" width="16.42578125" style="1" customWidth="1"/>
    <col min="8462" max="8462" width="15.5703125" style="1" customWidth="1"/>
    <col min="8463" max="8464" width="15.28515625" style="1" customWidth="1"/>
    <col min="8465" max="8465" width="14" style="1" customWidth="1"/>
    <col min="8466" max="8466" width="11.42578125" style="1"/>
    <col min="8467" max="8467" width="15.5703125" style="1" customWidth="1"/>
    <col min="8468" max="8468" width="15" style="1" customWidth="1"/>
    <col min="8469" max="8469" width="18.42578125" style="1" customWidth="1"/>
    <col min="8470" max="8471" width="11.42578125" style="1"/>
    <col min="8472" max="8472" width="14.7109375" style="1" customWidth="1"/>
    <col min="8473" max="8473" width="17" style="1" customWidth="1"/>
    <col min="8474" max="8474" width="16.28515625" style="1" customWidth="1"/>
    <col min="8475" max="8712" width="11.42578125" style="1"/>
    <col min="8713" max="8713" width="16.7109375" style="1" customWidth="1"/>
    <col min="8714" max="8714" width="28.28515625" style="1" customWidth="1"/>
    <col min="8715" max="8715" width="19.42578125" style="1" customWidth="1"/>
    <col min="8716" max="8716" width="13.28515625" style="1" customWidth="1"/>
    <col min="8717" max="8717" width="16.42578125" style="1" customWidth="1"/>
    <col min="8718" max="8718" width="15.5703125" style="1" customWidth="1"/>
    <col min="8719" max="8720" width="15.28515625" style="1" customWidth="1"/>
    <col min="8721" max="8721" width="14" style="1" customWidth="1"/>
    <col min="8722" max="8722" width="11.42578125" style="1"/>
    <col min="8723" max="8723" width="15.5703125" style="1" customWidth="1"/>
    <col min="8724" max="8724" width="15" style="1" customWidth="1"/>
    <col min="8725" max="8725" width="18.42578125" style="1" customWidth="1"/>
    <col min="8726" max="8727" width="11.42578125" style="1"/>
    <col min="8728" max="8728" width="14.7109375" style="1" customWidth="1"/>
    <col min="8729" max="8729" width="17" style="1" customWidth="1"/>
    <col min="8730" max="8730" width="16.28515625" style="1" customWidth="1"/>
    <col min="8731" max="8968" width="11.42578125" style="1"/>
    <col min="8969" max="8969" width="16.7109375" style="1" customWidth="1"/>
    <col min="8970" max="8970" width="28.28515625" style="1" customWidth="1"/>
    <col min="8971" max="8971" width="19.42578125" style="1" customWidth="1"/>
    <col min="8972" max="8972" width="13.28515625" style="1" customWidth="1"/>
    <col min="8973" max="8973" width="16.42578125" style="1" customWidth="1"/>
    <col min="8974" max="8974" width="15.5703125" style="1" customWidth="1"/>
    <col min="8975" max="8976" width="15.28515625" style="1" customWidth="1"/>
    <col min="8977" max="8977" width="14" style="1" customWidth="1"/>
    <col min="8978" max="8978" width="11.42578125" style="1"/>
    <col min="8979" max="8979" width="15.5703125" style="1" customWidth="1"/>
    <col min="8980" max="8980" width="15" style="1" customWidth="1"/>
    <col min="8981" max="8981" width="18.42578125" style="1" customWidth="1"/>
    <col min="8982" max="8983" width="11.42578125" style="1"/>
    <col min="8984" max="8984" width="14.7109375" style="1" customWidth="1"/>
    <col min="8985" max="8985" width="17" style="1" customWidth="1"/>
    <col min="8986" max="8986" width="16.28515625" style="1" customWidth="1"/>
    <col min="8987" max="9224" width="9.140625" style="1"/>
    <col min="9225" max="9225" width="16.7109375" style="1" customWidth="1"/>
    <col min="9226" max="9226" width="28.28515625" style="1" customWidth="1"/>
    <col min="9227" max="9227" width="19.42578125" style="1" customWidth="1"/>
    <col min="9228" max="9228" width="13.28515625" style="1" customWidth="1"/>
    <col min="9229" max="9229" width="16.42578125" style="1" customWidth="1"/>
    <col min="9230" max="9230" width="15.5703125" style="1" customWidth="1"/>
    <col min="9231" max="9232" width="15.28515625" style="1" customWidth="1"/>
    <col min="9233" max="9233" width="14" style="1" customWidth="1"/>
    <col min="9234" max="9234" width="11.42578125" style="1"/>
    <col min="9235" max="9235" width="15.5703125" style="1" customWidth="1"/>
    <col min="9236" max="9236" width="15" style="1" customWidth="1"/>
    <col min="9237" max="9237" width="18.42578125" style="1" customWidth="1"/>
    <col min="9238" max="9239" width="11.42578125" style="1"/>
    <col min="9240" max="9240" width="14.7109375" style="1" customWidth="1"/>
    <col min="9241" max="9241" width="17" style="1" customWidth="1"/>
    <col min="9242" max="9242" width="16.28515625" style="1" customWidth="1"/>
    <col min="9243" max="9480" width="11.42578125" style="1"/>
    <col min="9481" max="9481" width="16.7109375" style="1" customWidth="1"/>
    <col min="9482" max="9482" width="28.28515625" style="1" customWidth="1"/>
    <col min="9483" max="9483" width="19.42578125" style="1" customWidth="1"/>
    <col min="9484" max="9484" width="13.28515625" style="1" customWidth="1"/>
    <col min="9485" max="9485" width="16.42578125" style="1" customWidth="1"/>
    <col min="9486" max="9486" width="15.5703125" style="1" customWidth="1"/>
    <col min="9487" max="9488" width="15.28515625" style="1" customWidth="1"/>
    <col min="9489" max="9489" width="14" style="1" customWidth="1"/>
    <col min="9490" max="9490" width="11.42578125" style="1"/>
    <col min="9491" max="9491" width="15.5703125" style="1" customWidth="1"/>
    <col min="9492" max="9492" width="15" style="1" customWidth="1"/>
    <col min="9493" max="9493" width="18.42578125" style="1" customWidth="1"/>
    <col min="9494" max="9495" width="11.42578125" style="1"/>
    <col min="9496" max="9496" width="14.7109375" style="1" customWidth="1"/>
    <col min="9497" max="9497" width="17" style="1" customWidth="1"/>
    <col min="9498" max="9498" width="16.28515625" style="1" customWidth="1"/>
    <col min="9499" max="9736" width="11.42578125" style="1"/>
    <col min="9737" max="9737" width="16.7109375" style="1" customWidth="1"/>
    <col min="9738" max="9738" width="28.28515625" style="1" customWidth="1"/>
    <col min="9739" max="9739" width="19.42578125" style="1" customWidth="1"/>
    <col min="9740" max="9740" width="13.28515625" style="1" customWidth="1"/>
    <col min="9741" max="9741" width="16.42578125" style="1" customWidth="1"/>
    <col min="9742" max="9742" width="15.5703125" style="1" customWidth="1"/>
    <col min="9743" max="9744" width="15.28515625" style="1" customWidth="1"/>
    <col min="9745" max="9745" width="14" style="1" customWidth="1"/>
    <col min="9746" max="9746" width="11.42578125" style="1"/>
    <col min="9747" max="9747" width="15.5703125" style="1" customWidth="1"/>
    <col min="9748" max="9748" width="15" style="1" customWidth="1"/>
    <col min="9749" max="9749" width="18.42578125" style="1" customWidth="1"/>
    <col min="9750" max="9751" width="11.42578125" style="1"/>
    <col min="9752" max="9752" width="14.7109375" style="1" customWidth="1"/>
    <col min="9753" max="9753" width="17" style="1" customWidth="1"/>
    <col min="9754" max="9754" width="16.28515625" style="1" customWidth="1"/>
    <col min="9755" max="9992" width="11.42578125" style="1"/>
    <col min="9993" max="9993" width="16.7109375" style="1" customWidth="1"/>
    <col min="9994" max="9994" width="28.28515625" style="1" customWidth="1"/>
    <col min="9995" max="9995" width="19.42578125" style="1" customWidth="1"/>
    <col min="9996" max="9996" width="13.28515625" style="1" customWidth="1"/>
    <col min="9997" max="9997" width="16.42578125" style="1" customWidth="1"/>
    <col min="9998" max="9998" width="15.5703125" style="1" customWidth="1"/>
    <col min="9999" max="10000" width="15.28515625" style="1" customWidth="1"/>
    <col min="10001" max="10001" width="14" style="1" customWidth="1"/>
    <col min="10002" max="10002" width="11.42578125" style="1"/>
    <col min="10003" max="10003" width="15.5703125" style="1" customWidth="1"/>
    <col min="10004" max="10004" width="15" style="1" customWidth="1"/>
    <col min="10005" max="10005" width="18.42578125" style="1" customWidth="1"/>
    <col min="10006" max="10007" width="11.42578125" style="1"/>
    <col min="10008" max="10008" width="14.7109375" style="1" customWidth="1"/>
    <col min="10009" max="10009" width="17" style="1" customWidth="1"/>
    <col min="10010" max="10010" width="16.28515625" style="1" customWidth="1"/>
    <col min="10011" max="10248" width="9.140625" style="1"/>
    <col min="10249" max="10249" width="16.7109375" style="1" customWidth="1"/>
    <col min="10250" max="10250" width="28.28515625" style="1" customWidth="1"/>
    <col min="10251" max="10251" width="19.42578125" style="1" customWidth="1"/>
    <col min="10252" max="10252" width="13.28515625" style="1" customWidth="1"/>
    <col min="10253" max="10253" width="16.42578125" style="1" customWidth="1"/>
    <col min="10254" max="10254" width="15.5703125" style="1" customWidth="1"/>
    <col min="10255" max="10256" width="15.28515625" style="1" customWidth="1"/>
    <col min="10257" max="10257" width="14" style="1" customWidth="1"/>
    <col min="10258" max="10258" width="11.42578125" style="1"/>
    <col min="10259" max="10259" width="15.5703125" style="1" customWidth="1"/>
    <col min="10260" max="10260" width="15" style="1" customWidth="1"/>
    <col min="10261" max="10261" width="18.42578125" style="1" customWidth="1"/>
    <col min="10262" max="10263" width="11.42578125" style="1"/>
    <col min="10264" max="10264" width="14.7109375" style="1" customWidth="1"/>
    <col min="10265" max="10265" width="17" style="1" customWidth="1"/>
    <col min="10266" max="10266" width="16.28515625" style="1" customWidth="1"/>
    <col min="10267" max="10504" width="11.42578125" style="1"/>
    <col min="10505" max="10505" width="16.7109375" style="1" customWidth="1"/>
    <col min="10506" max="10506" width="28.28515625" style="1" customWidth="1"/>
    <col min="10507" max="10507" width="19.42578125" style="1" customWidth="1"/>
    <col min="10508" max="10508" width="13.28515625" style="1" customWidth="1"/>
    <col min="10509" max="10509" width="16.42578125" style="1" customWidth="1"/>
    <col min="10510" max="10510" width="15.5703125" style="1" customWidth="1"/>
    <col min="10511" max="10512" width="15.28515625" style="1" customWidth="1"/>
    <col min="10513" max="10513" width="14" style="1" customWidth="1"/>
    <col min="10514" max="10514" width="11.42578125" style="1"/>
    <col min="10515" max="10515" width="15.5703125" style="1" customWidth="1"/>
    <col min="10516" max="10516" width="15" style="1" customWidth="1"/>
    <col min="10517" max="10517" width="18.42578125" style="1" customWidth="1"/>
    <col min="10518" max="10519" width="11.42578125" style="1"/>
    <col min="10520" max="10520" width="14.7109375" style="1" customWidth="1"/>
    <col min="10521" max="10521" width="17" style="1" customWidth="1"/>
    <col min="10522" max="10522" width="16.28515625" style="1" customWidth="1"/>
    <col min="10523" max="10760" width="11.42578125" style="1"/>
    <col min="10761" max="10761" width="16.7109375" style="1" customWidth="1"/>
    <col min="10762" max="10762" width="28.28515625" style="1" customWidth="1"/>
    <col min="10763" max="10763" width="19.42578125" style="1" customWidth="1"/>
    <col min="10764" max="10764" width="13.28515625" style="1" customWidth="1"/>
    <col min="10765" max="10765" width="16.42578125" style="1" customWidth="1"/>
    <col min="10766" max="10766" width="15.5703125" style="1" customWidth="1"/>
    <col min="10767" max="10768" width="15.28515625" style="1" customWidth="1"/>
    <col min="10769" max="10769" width="14" style="1" customWidth="1"/>
    <col min="10770" max="10770" width="11.42578125" style="1"/>
    <col min="10771" max="10771" width="15.5703125" style="1" customWidth="1"/>
    <col min="10772" max="10772" width="15" style="1" customWidth="1"/>
    <col min="10773" max="10773" width="18.42578125" style="1" customWidth="1"/>
    <col min="10774" max="10775" width="11.42578125" style="1"/>
    <col min="10776" max="10776" width="14.7109375" style="1" customWidth="1"/>
    <col min="10777" max="10777" width="17" style="1" customWidth="1"/>
    <col min="10778" max="10778" width="16.28515625" style="1" customWidth="1"/>
    <col min="10779" max="11016" width="11.42578125" style="1"/>
    <col min="11017" max="11017" width="16.7109375" style="1" customWidth="1"/>
    <col min="11018" max="11018" width="28.28515625" style="1" customWidth="1"/>
    <col min="11019" max="11019" width="19.42578125" style="1" customWidth="1"/>
    <col min="11020" max="11020" width="13.28515625" style="1" customWidth="1"/>
    <col min="11021" max="11021" width="16.42578125" style="1" customWidth="1"/>
    <col min="11022" max="11022" width="15.5703125" style="1" customWidth="1"/>
    <col min="11023" max="11024" width="15.28515625" style="1" customWidth="1"/>
    <col min="11025" max="11025" width="14" style="1" customWidth="1"/>
    <col min="11026" max="11026" width="11.42578125" style="1"/>
    <col min="11027" max="11027" width="15.5703125" style="1" customWidth="1"/>
    <col min="11028" max="11028" width="15" style="1" customWidth="1"/>
    <col min="11029" max="11029" width="18.42578125" style="1" customWidth="1"/>
    <col min="11030" max="11031" width="11.42578125" style="1"/>
    <col min="11032" max="11032" width="14.7109375" style="1" customWidth="1"/>
    <col min="11033" max="11033" width="17" style="1" customWidth="1"/>
    <col min="11034" max="11034" width="16.28515625" style="1" customWidth="1"/>
    <col min="11035" max="11272" width="9.140625" style="1"/>
    <col min="11273" max="11273" width="16.7109375" style="1" customWidth="1"/>
    <col min="11274" max="11274" width="28.28515625" style="1" customWidth="1"/>
    <col min="11275" max="11275" width="19.42578125" style="1" customWidth="1"/>
    <col min="11276" max="11276" width="13.28515625" style="1" customWidth="1"/>
    <col min="11277" max="11277" width="16.42578125" style="1" customWidth="1"/>
    <col min="11278" max="11278" width="15.5703125" style="1" customWidth="1"/>
    <col min="11279" max="11280" width="15.28515625" style="1" customWidth="1"/>
    <col min="11281" max="11281" width="14" style="1" customWidth="1"/>
    <col min="11282" max="11282" width="11.42578125" style="1"/>
    <col min="11283" max="11283" width="15.5703125" style="1" customWidth="1"/>
    <col min="11284" max="11284" width="15" style="1" customWidth="1"/>
    <col min="11285" max="11285" width="18.42578125" style="1" customWidth="1"/>
    <col min="11286" max="11287" width="11.42578125" style="1"/>
    <col min="11288" max="11288" width="14.7109375" style="1" customWidth="1"/>
    <col min="11289" max="11289" width="17" style="1" customWidth="1"/>
    <col min="11290" max="11290" width="16.28515625" style="1" customWidth="1"/>
    <col min="11291" max="11528" width="11.42578125" style="1"/>
    <col min="11529" max="11529" width="16.7109375" style="1" customWidth="1"/>
    <col min="11530" max="11530" width="28.28515625" style="1" customWidth="1"/>
    <col min="11531" max="11531" width="19.42578125" style="1" customWidth="1"/>
    <col min="11532" max="11532" width="13.28515625" style="1" customWidth="1"/>
    <col min="11533" max="11533" width="16.42578125" style="1" customWidth="1"/>
    <col min="11534" max="11534" width="15.5703125" style="1" customWidth="1"/>
    <col min="11535" max="11536" width="15.28515625" style="1" customWidth="1"/>
    <col min="11537" max="11537" width="14" style="1" customWidth="1"/>
    <col min="11538" max="11538" width="11.42578125" style="1"/>
    <col min="11539" max="11539" width="15.5703125" style="1" customWidth="1"/>
    <col min="11540" max="11540" width="15" style="1" customWidth="1"/>
    <col min="11541" max="11541" width="18.42578125" style="1" customWidth="1"/>
    <col min="11542" max="11543" width="11.42578125" style="1"/>
    <col min="11544" max="11544" width="14.7109375" style="1" customWidth="1"/>
    <col min="11545" max="11545" width="17" style="1" customWidth="1"/>
    <col min="11546" max="11546" width="16.28515625" style="1" customWidth="1"/>
    <col min="11547" max="11784" width="11.42578125" style="1"/>
    <col min="11785" max="11785" width="16.7109375" style="1" customWidth="1"/>
    <col min="11786" max="11786" width="28.28515625" style="1" customWidth="1"/>
    <col min="11787" max="11787" width="19.42578125" style="1" customWidth="1"/>
    <col min="11788" max="11788" width="13.28515625" style="1" customWidth="1"/>
    <col min="11789" max="11789" width="16.42578125" style="1" customWidth="1"/>
    <col min="11790" max="11790" width="15.5703125" style="1" customWidth="1"/>
    <col min="11791" max="11792" width="15.28515625" style="1" customWidth="1"/>
    <col min="11793" max="11793" width="14" style="1" customWidth="1"/>
    <col min="11794" max="11794" width="11.42578125" style="1"/>
    <col min="11795" max="11795" width="15.5703125" style="1" customWidth="1"/>
    <col min="11796" max="11796" width="15" style="1" customWidth="1"/>
    <col min="11797" max="11797" width="18.42578125" style="1" customWidth="1"/>
    <col min="11798" max="11799" width="11.42578125" style="1"/>
    <col min="11800" max="11800" width="14.7109375" style="1" customWidth="1"/>
    <col min="11801" max="11801" width="17" style="1" customWidth="1"/>
    <col min="11802" max="11802" width="16.28515625" style="1" customWidth="1"/>
    <col min="11803" max="12040" width="11.42578125" style="1"/>
    <col min="12041" max="12041" width="16.7109375" style="1" customWidth="1"/>
    <col min="12042" max="12042" width="28.28515625" style="1" customWidth="1"/>
    <col min="12043" max="12043" width="19.42578125" style="1" customWidth="1"/>
    <col min="12044" max="12044" width="13.28515625" style="1" customWidth="1"/>
    <col min="12045" max="12045" width="16.42578125" style="1" customWidth="1"/>
    <col min="12046" max="12046" width="15.5703125" style="1" customWidth="1"/>
    <col min="12047" max="12048" width="15.28515625" style="1" customWidth="1"/>
    <col min="12049" max="12049" width="14" style="1" customWidth="1"/>
    <col min="12050" max="12050" width="11.42578125" style="1"/>
    <col min="12051" max="12051" width="15.5703125" style="1" customWidth="1"/>
    <col min="12052" max="12052" width="15" style="1" customWidth="1"/>
    <col min="12053" max="12053" width="18.42578125" style="1" customWidth="1"/>
    <col min="12054" max="12055" width="11.42578125" style="1"/>
    <col min="12056" max="12056" width="14.7109375" style="1" customWidth="1"/>
    <col min="12057" max="12057" width="17" style="1" customWidth="1"/>
    <col min="12058" max="12058" width="16.28515625" style="1" customWidth="1"/>
    <col min="12059" max="12296" width="9.140625" style="1"/>
    <col min="12297" max="12297" width="16.7109375" style="1" customWidth="1"/>
    <col min="12298" max="12298" width="28.28515625" style="1" customWidth="1"/>
    <col min="12299" max="12299" width="19.42578125" style="1" customWidth="1"/>
    <col min="12300" max="12300" width="13.28515625" style="1" customWidth="1"/>
    <col min="12301" max="12301" width="16.42578125" style="1" customWidth="1"/>
    <col min="12302" max="12302" width="15.5703125" style="1" customWidth="1"/>
    <col min="12303" max="12304" width="15.28515625" style="1" customWidth="1"/>
    <col min="12305" max="12305" width="14" style="1" customWidth="1"/>
    <col min="12306" max="12306" width="11.42578125" style="1"/>
    <col min="12307" max="12307" width="15.5703125" style="1" customWidth="1"/>
    <col min="12308" max="12308" width="15" style="1" customWidth="1"/>
    <col min="12309" max="12309" width="18.42578125" style="1" customWidth="1"/>
    <col min="12310" max="12311" width="11.42578125" style="1"/>
    <col min="12312" max="12312" width="14.7109375" style="1" customWidth="1"/>
    <col min="12313" max="12313" width="17" style="1" customWidth="1"/>
    <col min="12314" max="12314" width="16.28515625" style="1" customWidth="1"/>
    <col min="12315" max="12552" width="11.42578125" style="1"/>
    <col min="12553" max="12553" width="16.7109375" style="1" customWidth="1"/>
    <col min="12554" max="12554" width="28.28515625" style="1" customWidth="1"/>
    <col min="12555" max="12555" width="19.42578125" style="1" customWidth="1"/>
    <col min="12556" max="12556" width="13.28515625" style="1" customWidth="1"/>
    <col min="12557" max="12557" width="16.42578125" style="1" customWidth="1"/>
    <col min="12558" max="12558" width="15.5703125" style="1" customWidth="1"/>
    <col min="12559" max="12560" width="15.28515625" style="1" customWidth="1"/>
    <col min="12561" max="12561" width="14" style="1" customWidth="1"/>
    <col min="12562" max="12562" width="11.42578125" style="1"/>
    <col min="12563" max="12563" width="15.5703125" style="1" customWidth="1"/>
    <col min="12564" max="12564" width="15" style="1" customWidth="1"/>
    <col min="12565" max="12565" width="18.42578125" style="1" customWidth="1"/>
    <col min="12566" max="12567" width="11.42578125" style="1"/>
    <col min="12568" max="12568" width="14.7109375" style="1" customWidth="1"/>
    <col min="12569" max="12569" width="17" style="1" customWidth="1"/>
    <col min="12570" max="12570" width="16.28515625" style="1" customWidth="1"/>
    <col min="12571" max="12808" width="11.42578125" style="1"/>
    <col min="12809" max="12809" width="16.7109375" style="1" customWidth="1"/>
    <col min="12810" max="12810" width="28.28515625" style="1" customWidth="1"/>
    <col min="12811" max="12811" width="19.42578125" style="1" customWidth="1"/>
    <col min="12812" max="12812" width="13.28515625" style="1" customWidth="1"/>
    <col min="12813" max="12813" width="16.42578125" style="1" customWidth="1"/>
    <col min="12814" max="12814" width="15.5703125" style="1" customWidth="1"/>
    <col min="12815" max="12816" width="15.28515625" style="1" customWidth="1"/>
    <col min="12817" max="12817" width="14" style="1" customWidth="1"/>
    <col min="12818" max="12818" width="11.42578125" style="1"/>
    <col min="12819" max="12819" width="15.5703125" style="1" customWidth="1"/>
    <col min="12820" max="12820" width="15" style="1" customWidth="1"/>
    <col min="12821" max="12821" width="18.42578125" style="1" customWidth="1"/>
    <col min="12822" max="12823" width="11.42578125" style="1"/>
    <col min="12824" max="12824" width="14.7109375" style="1" customWidth="1"/>
    <col min="12825" max="12825" width="17" style="1" customWidth="1"/>
    <col min="12826" max="12826" width="16.28515625" style="1" customWidth="1"/>
    <col min="12827" max="13064" width="11.42578125" style="1"/>
    <col min="13065" max="13065" width="16.7109375" style="1" customWidth="1"/>
    <col min="13066" max="13066" width="28.28515625" style="1" customWidth="1"/>
    <col min="13067" max="13067" width="19.42578125" style="1" customWidth="1"/>
    <col min="13068" max="13068" width="13.28515625" style="1" customWidth="1"/>
    <col min="13069" max="13069" width="16.42578125" style="1" customWidth="1"/>
    <col min="13070" max="13070" width="15.5703125" style="1" customWidth="1"/>
    <col min="13071" max="13072" width="15.28515625" style="1" customWidth="1"/>
    <col min="13073" max="13073" width="14" style="1" customWidth="1"/>
    <col min="13074" max="13074" width="11.42578125" style="1"/>
    <col min="13075" max="13075" width="15.5703125" style="1" customWidth="1"/>
    <col min="13076" max="13076" width="15" style="1" customWidth="1"/>
    <col min="13077" max="13077" width="18.42578125" style="1" customWidth="1"/>
    <col min="13078" max="13079" width="11.42578125" style="1"/>
    <col min="13080" max="13080" width="14.7109375" style="1" customWidth="1"/>
    <col min="13081" max="13081" width="17" style="1" customWidth="1"/>
    <col min="13082" max="13082" width="16.28515625" style="1" customWidth="1"/>
    <col min="13083" max="13320" width="9.140625" style="1"/>
    <col min="13321" max="13321" width="16.7109375" style="1" customWidth="1"/>
    <col min="13322" max="13322" width="28.28515625" style="1" customWidth="1"/>
    <col min="13323" max="13323" width="19.42578125" style="1" customWidth="1"/>
    <col min="13324" max="13324" width="13.28515625" style="1" customWidth="1"/>
    <col min="13325" max="13325" width="16.42578125" style="1" customWidth="1"/>
    <col min="13326" max="13326" width="15.5703125" style="1" customWidth="1"/>
    <col min="13327" max="13328" width="15.28515625" style="1" customWidth="1"/>
    <col min="13329" max="13329" width="14" style="1" customWidth="1"/>
    <col min="13330" max="13330" width="11.42578125" style="1"/>
    <col min="13331" max="13331" width="15.5703125" style="1" customWidth="1"/>
    <col min="13332" max="13332" width="15" style="1" customWidth="1"/>
    <col min="13333" max="13333" width="18.42578125" style="1" customWidth="1"/>
    <col min="13334" max="13335" width="11.42578125" style="1"/>
    <col min="13336" max="13336" width="14.7109375" style="1" customWidth="1"/>
    <col min="13337" max="13337" width="17" style="1" customWidth="1"/>
    <col min="13338" max="13338" width="16.28515625" style="1" customWidth="1"/>
    <col min="13339" max="13576" width="11.42578125" style="1"/>
    <col min="13577" max="13577" width="16.7109375" style="1" customWidth="1"/>
    <col min="13578" max="13578" width="28.28515625" style="1" customWidth="1"/>
    <col min="13579" max="13579" width="19.42578125" style="1" customWidth="1"/>
    <col min="13580" max="13580" width="13.28515625" style="1" customWidth="1"/>
    <col min="13581" max="13581" width="16.42578125" style="1" customWidth="1"/>
    <col min="13582" max="13582" width="15.5703125" style="1" customWidth="1"/>
    <col min="13583" max="13584" width="15.28515625" style="1" customWidth="1"/>
    <col min="13585" max="13585" width="14" style="1" customWidth="1"/>
    <col min="13586" max="13586" width="11.42578125" style="1"/>
    <col min="13587" max="13587" width="15.5703125" style="1" customWidth="1"/>
    <col min="13588" max="13588" width="15" style="1" customWidth="1"/>
    <col min="13589" max="13589" width="18.42578125" style="1" customWidth="1"/>
    <col min="13590" max="13591" width="11.42578125" style="1"/>
    <col min="13592" max="13592" width="14.7109375" style="1" customWidth="1"/>
    <col min="13593" max="13593" width="17" style="1" customWidth="1"/>
    <col min="13594" max="13594" width="16.28515625" style="1" customWidth="1"/>
    <col min="13595" max="13832" width="11.42578125" style="1"/>
    <col min="13833" max="13833" width="16.7109375" style="1" customWidth="1"/>
    <col min="13834" max="13834" width="28.28515625" style="1" customWidth="1"/>
    <col min="13835" max="13835" width="19.42578125" style="1" customWidth="1"/>
    <col min="13836" max="13836" width="13.28515625" style="1" customWidth="1"/>
    <col min="13837" max="13837" width="16.42578125" style="1" customWidth="1"/>
    <col min="13838" max="13838" width="15.5703125" style="1" customWidth="1"/>
    <col min="13839" max="13840" width="15.28515625" style="1" customWidth="1"/>
    <col min="13841" max="13841" width="14" style="1" customWidth="1"/>
    <col min="13842" max="13842" width="11.42578125" style="1"/>
    <col min="13843" max="13843" width="15.5703125" style="1" customWidth="1"/>
    <col min="13844" max="13844" width="15" style="1" customWidth="1"/>
    <col min="13845" max="13845" width="18.42578125" style="1" customWidth="1"/>
    <col min="13846" max="13847" width="11.42578125" style="1"/>
    <col min="13848" max="13848" width="14.7109375" style="1" customWidth="1"/>
    <col min="13849" max="13849" width="17" style="1" customWidth="1"/>
    <col min="13850" max="13850" width="16.28515625" style="1" customWidth="1"/>
    <col min="13851" max="14088" width="11.42578125" style="1"/>
    <col min="14089" max="14089" width="16.7109375" style="1" customWidth="1"/>
    <col min="14090" max="14090" width="28.28515625" style="1" customWidth="1"/>
    <col min="14091" max="14091" width="19.42578125" style="1" customWidth="1"/>
    <col min="14092" max="14092" width="13.28515625" style="1" customWidth="1"/>
    <col min="14093" max="14093" width="16.42578125" style="1" customWidth="1"/>
    <col min="14094" max="14094" width="15.5703125" style="1" customWidth="1"/>
    <col min="14095" max="14096" width="15.28515625" style="1" customWidth="1"/>
    <col min="14097" max="14097" width="14" style="1" customWidth="1"/>
    <col min="14098" max="14098" width="11.42578125" style="1"/>
    <col min="14099" max="14099" width="15.5703125" style="1" customWidth="1"/>
    <col min="14100" max="14100" width="15" style="1" customWidth="1"/>
    <col min="14101" max="14101" width="18.42578125" style="1" customWidth="1"/>
    <col min="14102" max="14103" width="11.42578125" style="1"/>
    <col min="14104" max="14104" width="14.7109375" style="1" customWidth="1"/>
    <col min="14105" max="14105" width="17" style="1" customWidth="1"/>
    <col min="14106" max="14106" width="16.28515625" style="1" customWidth="1"/>
    <col min="14107" max="14344" width="9.140625" style="1"/>
    <col min="14345" max="14345" width="16.7109375" style="1" customWidth="1"/>
    <col min="14346" max="14346" width="28.28515625" style="1" customWidth="1"/>
    <col min="14347" max="14347" width="19.42578125" style="1" customWidth="1"/>
    <col min="14348" max="14348" width="13.28515625" style="1" customWidth="1"/>
    <col min="14349" max="14349" width="16.42578125" style="1" customWidth="1"/>
    <col min="14350" max="14350" width="15.5703125" style="1" customWidth="1"/>
    <col min="14351" max="14352" width="15.28515625" style="1" customWidth="1"/>
    <col min="14353" max="14353" width="14" style="1" customWidth="1"/>
    <col min="14354" max="14354" width="11.42578125" style="1"/>
    <col min="14355" max="14355" width="15.5703125" style="1" customWidth="1"/>
    <col min="14356" max="14356" width="15" style="1" customWidth="1"/>
    <col min="14357" max="14357" width="18.42578125" style="1" customWidth="1"/>
    <col min="14358" max="14359" width="11.42578125" style="1"/>
    <col min="14360" max="14360" width="14.7109375" style="1" customWidth="1"/>
    <col min="14361" max="14361" width="17" style="1" customWidth="1"/>
    <col min="14362" max="14362" width="16.28515625" style="1" customWidth="1"/>
    <col min="14363" max="14600" width="11.42578125" style="1"/>
    <col min="14601" max="14601" width="16.7109375" style="1" customWidth="1"/>
    <col min="14602" max="14602" width="28.28515625" style="1" customWidth="1"/>
    <col min="14603" max="14603" width="19.42578125" style="1" customWidth="1"/>
    <col min="14604" max="14604" width="13.28515625" style="1" customWidth="1"/>
    <col min="14605" max="14605" width="16.42578125" style="1" customWidth="1"/>
    <col min="14606" max="14606" width="15.5703125" style="1" customWidth="1"/>
    <col min="14607" max="14608" width="15.28515625" style="1" customWidth="1"/>
    <col min="14609" max="14609" width="14" style="1" customWidth="1"/>
    <col min="14610" max="14610" width="11.42578125" style="1"/>
    <col min="14611" max="14611" width="15.5703125" style="1" customWidth="1"/>
    <col min="14612" max="14612" width="15" style="1" customWidth="1"/>
    <col min="14613" max="14613" width="18.42578125" style="1" customWidth="1"/>
    <col min="14614" max="14615" width="11.42578125" style="1"/>
    <col min="14616" max="14616" width="14.7109375" style="1" customWidth="1"/>
    <col min="14617" max="14617" width="17" style="1" customWidth="1"/>
    <col min="14618" max="14618" width="16.28515625" style="1" customWidth="1"/>
    <col min="14619" max="14856" width="11.42578125" style="1"/>
    <col min="14857" max="14857" width="16.7109375" style="1" customWidth="1"/>
    <col min="14858" max="14858" width="28.28515625" style="1" customWidth="1"/>
    <col min="14859" max="14859" width="19.42578125" style="1" customWidth="1"/>
    <col min="14860" max="14860" width="13.28515625" style="1" customWidth="1"/>
    <col min="14861" max="14861" width="16.42578125" style="1" customWidth="1"/>
    <col min="14862" max="14862" width="15.5703125" style="1" customWidth="1"/>
    <col min="14863" max="14864" width="15.28515625" style="1" customWidth="1"/>
    <col min="14865" max="14865" width="14" style="1" customWidth="1"/>
    <col min="14866" max="14866" width="11.42578125" style="1"/>
    <col min="14867" max="14867" width="15.5703125" style="1" customWidth="1"/>
    <col min="14868" max="14868" width="15" style="1" customWidth="1"/>
    <col min="14869" max="14869" width="18.42578125" style="1" customWidth="1"/>
    <col min="14870" max="14871" width="11.42578125" style="1"/>
    <col min="14872" max="14872" width="14.7109375" style="1" customWidth="1"/>
    <col min="14873" max="14873" width="17" style="1" customWidth="1"/>
    <col min="14874" max="14874" width="16.28515625" style="1" customWidth="1"/>
    <col min="14875" max="15112" width="11.42578125" style="1"/>
    <col min="15113" max="15113" width="16.7109375" style="1" customWidth="1"/>
    <col min="15114" max="15114" width="28.28515625" style="1" customWidth="1"/>
    <col min="15115" max="15115" width="19.42578125" style="1" customWidth="1"/>
    <col min="15116" max="15116" width="13.28515625" style="1" customWidth="1"/>
    <col min="15117" max="15117" width="16.42578125" style="1" customWidth="1"/>
    <col min="15118" max="15118" width="15.5703125" style="1" customWidth="1"/>
    <col min="15119" max="15120" width="15.28515625" style="1" customWidth="1"/>
    <col min="15121" max="15121" width="14" style="1" customWidth="1"/>
    <col min="15122" max="15122" width="11.42578125" style="1"/>
    <col min="15123" max="15123" width="15.5703125" style="1" customWidth="1"/>
    <col min="15124" max="15124" width="15" style="1" customWidth="1"/>
    <col min="15125" max="15125" width="18.42578125" style="1" customWidth="1"/>
    <col min="15126" max="15127" width="11.42578125" style="1"/>
    <col min="15128" max="15128" width="14.7109375" style="1" customWidth="1"/>
    <col min="15129" max="15129" width="17" style="1" customWidth="1"/>
    <col min="15130" max="15130" width="16.28515625" style="1" customWidth="1"/>
    <col min="15131" max="15368" width="9.140625" style="1"/>
    <col min="15369" max="15369" width="16.7109375" style="1" customWidth="1"/>
    <col min="15370" max="15370" width="28.28515625" style="1" customWidth="1"/>
    <col min="15371" max="15371" width="19.42578125" style="1" customWidth="1"/>
    <col min="15372" max="15372" width="13.28515625" style="1" customWidth="1"/>
    <col min="15373" max="15373" width="16.42578125" style="1" customWidth="1"/>
    <col min="15374" max="15374" width="15.5703125" style="1" customWidth="1"/>
    <col min="15375" max="15376" width="15.28515625" style="1" customWidth="1"/>
    <col min="15377" max="15377" width="14" style="1" customWidth="1"/>
    <col min="15378" max="15378" width="11.42578125" style="1"/>
    <col min="15379" max="15379" width="15.5703125" style="1" customWidth="1"/>
    <col min="15380" max="15380" width="15" style="1" customWidth="1"/>
    <col min="15381" max="15381" width="18.42578125" style="1" customWidth="1"/>
    <col min="15382" max="15383" width="11.42578125" style="1"/>
    <col min="15384" max="15384" width="14.7109375" style="1" customWidth="1"/>
    <col min="15385" max="15385" width="17" style="1" customWidth="1"/>
    <col min="15386" max="15386" width="16.28515625" style="1" customWidth="1"/>
    <col min="15387" max="15624" width="11.42578125" style="1"/>
    <col min="15625" max="15625" width="16.7109375" style="1" customWidth="1"/>
    <col min="15626" max="15626" width="28.28515625" style="1" customWidth="1"/>
    <col min="15627" max="15627" width="19.42578125" style="1" customWidth="1"/>
    <col min="15628" max="15628" width="13.28515625" style="1" customWidth="1"/>
    <col min="15629" max="15629" width="16.42578125" style="1" customWidth="1"/>
    <col min="15630" max="15630" width="15.5703125" style="1" customWidth="1"/>
    <col min="15631" max="15632" width="15.28515625" style="1" customWidth="1"/>
    <col min="15633" max="15633" width="14" style="1" customWidth="1"/>
    <col min="15634" max="15634" width="11.42578125" style="1"/>
    <col min="15635" max="15635" width="15.5703125" style="1" customWidth="1"/>
    <col min="15636" max="15636" width="15" style="1" customWidth="1"/>
    <col min="15637" max="15637" width="18.42578125" style="1" customWidth="1"/>
    <col min="15638" max="15639" width="11.42578125" style="1"/>
    <col min="15640" max="15640" width="14.7109375" style="1" customWidth="1"/>
    <col min="15641" max="15641" width="17" style="1" customWidth="1"/>
    <col min="15642" max="15642" width="16.28515625" style="1" customWidth="1"/>
    <col min="15643" max="15880" width="11.42578125" style="1"/>
    <col min="15881" max="15881" width="16.7109375" style="1" customWidth="1"/>
    <col min="15882" max="15882" width="28.28515625" style="1" customWidth="1"/>
    <col min="15883" max="15883" width="19.42578125" style="1" customWidth="1"/>
    <col min="15884" max="15884" width="13.28515625" style="1" customWidth="1"/>
    <col min="15885" max="15885" width="16.42578125" style="1" customWidth="1"/>
    <col min="15886" max="15886" width="15.5703125" style="1" customWidth="1"/>
    <col min="15887" max="15888" width="15.28515625" style="1" customWidth="1"/>
    <col min="15889" max="15889" width="14" style="1" customWidth="1"/>
    <col min="15890" max="15890" width="11.42578125" style="1"/>
    <col min="15891" max="15891" width="15.5703125" style="1" customWidth="1"/>
    <col min="15892" max="15892" width="15" style="1" customWidth="1"/>
    <col min="15893" max="15893" width="18.42578125" style="1" customWidth="1"/>
    <col min="15894" max="15895" width="11.42578125" style="1"/>
    <col min="15896" max="15896" width="14.7109375" style="1" customWidth="1"/>
    <col min="15897" max="15897" width="17" style="1" customWidth="1"/>
    <col min="15898" max="15898" width="16.28515625" style="1" customWidth="1"/>
    <col min="15899" max="16136" width="11.42578125" style="1"/>
    <col min="16137" max="16137" width="16.7109375" style="1" customWidth="1"/>
    <col min="16138" max="16138" width="28.28515625" style="1" customWidth="1"/>
    <col min="16139" max="16139" width="19.42578125" style="1" customWidth="1"/>
    <col min="16140" max="16140" width="13.28515625" style="1" customWidth="1"/>
    <col min="16141" max="16141" width="16.42578125" style="1" customWidth="1"/>
    <col min="16142" max="16142" width="15.5703125" style="1" customWidth="1"/>
    <col min="16143" max="16144" width="15.28515625" style="1" customWidth="1"/>
    <col min="16145" max="16145" width="14" style="1" customWidth="1"/>
    <col min="16146" max="16146" width="11.42578125" style="1"/>
    <col min="16147" max="16147" width="15.5703125" style="1" customWidth="1"/>
    <col min="16148" max="16148" width="15" style="1" customWidth="1"/>
    <col min="16149" max="16149" width="18.42578125" style="1" customWidth="1"/>
    <col min="16150" max="16151" width="11.42578125" style="1"/>
    <col min="16152" max="16152" width="14.7109375" style="1" customWidth="1"/>
    <col min="16153" max="16153" width="17" style="1" customWidth="1"/>
    <col min="16154" max="16154" width="16.28515625" style="1" customWidth="1"/>
    <col min="16155" max="16384" width="9.140625" style="1"/>
  </cols>
  <sheetData>
    <row r="1" spans="2:26" ht="38.25" customHeight="1">
      <c r="C1" s="480" t="s">
        <v>336</v>
      </c>
      <c r="D1" s="480"/>
      <c r="E1" s="480"/>
      <c r="F1" s="480"/>
      <c r="G1" s="480"/>
      <c r="H1" s="480"/>
      <c r="I1" s="480"/>
      <c r="J1" s="480"/>
      <c r="K1" s="480"/>
      <c r="L1" s="480"/>
      <c r="M1" s="480"/>
      <c r="N1" s="480"/>
      <c r="O1" s="480"/>
      <c r="P1" s="480"/>
      <c r="Q1" s="480"/>
      <c r="R1" s="480"/>
      <c r="S1" s="480"/>
      <c r="T1" s="480"/>
      <c r="U1" s="81"/>
      <c r="V1" s="81"/>
      <c r="W1" s="81"/>
      <c r="X1" s="81"/>
      <c r="Y1" s="81"/>
      <c r="Z1" s="81"/>
    </row>
    <row r="2" spans="2:26" ht="38.25" customHeight="1" thickBot="1">
      <c r="C2" s="481" t="s">
        <v>337</v>
      </c>
      <c r="D2" s="482"/>
      <c r="E2" s="482"/>
      <c r="F2" s="482"/>
      <c r="G2" s="482"/>
      <c r="H2" s="482"/>
      <c r="I2" s="482"/>
      <c r="J2" s="482"/>
      <c r="K2" s="482"/>
      <c r="L2" s="482"/>
      <c r="M2" s="482"/>
      <c r="N2" s="482"/>
      <c r="O2" s="482"/>
      <c r="P2" s="482"/>
      <c r="Q2" s="482"/>
      <c r="R2" s="482"/>
      <c r="S2" s="482"/>
      <c r="T2" s="482"/>
    </row>
    <row r="3" spans="2:26" ht="24" customHeight="1" thickBot="1">
      <c r="B3" s="387" t="s">
        <v>338</v>
      </c>
      <c r="C3" s="388"/>
      <c r="D3" s="388"/>
      <c r="E3" s="388"/>
      <c r="F3" s="389"/>
      <c r="G3" s="387"/>
      <c r="H3" s="388"/>
      <c r="I3" s="388"/>
      <c r="J3" s="387" t="s">
        <v>339</v>
      </c>
      <c r="K3" s="388"/>
      <c r="L3" s="388"/>
      <c r="M3" s="388"/>
      <c r="N3" s="389"/>
      <c r="O3" s="387" t="s">
        <v>340</v>
      </c>
      <c r="P3" s="388"/>
      <c r="Q3" s="388"/>
      <c r="R3" s="388"/>
      <c r="S3" s="388"/>
      <c r="T3" s="389"/>
    </row>
    <row r="4" spans="2:26" s="201" customFormat="1" ht="61.5" customHeight="1">
      <c r="B4" s="493" t="s">
        <v>341</v>
      </c>
      <c r="C4" s="493" t="s">
        <v>342</v>
      </c>
      <c r="D4" s="495" t="s">
        <v>343</v>
      </c>
      <c r="E4" s="487" t="s">
        <v>344</v>
      </c>
      <c r="F4" s="487" t="s">
        <v>345</v>
      </c>
      <c r="G4" s="487" t="s">
        <v>346</v>
      </c>
      <c r="H4" s="487" t="s">
        <v>347</v>
      </c>
      <c r="I4" s="501" t="s">
        <v>348</v>
      </c>
      <c r="J4" s="499" t="s">
        <v>349</v>
      </c>
      <c r="K4" s="491" t="s">
        <v>350</v>
      </c>
      <c r="L4" s="491" t="s">
        <v>351</v>
      </c>
      <c r="M4" s="491" t="s">
        <v>352</v>
      </c>
      <c r="N4" s="497" t="s">
        <v>353</v>
      </c>
      <c r="O4" s="485" t="s">
        <v>354</v>
      </c>
      <c r="P4" s="489" t="s">
        <v>355</v>
      </c>
      <c r="Q4" s="487" t="s">
        <v>356</v>
      </c>
      <c r="R4" s="489" t="s">
        <v>357</v>
      </c>
      <c r="S4" s="483" t="s">
        <v>358</v>
      </c>
      <c r="T4" s="484"/>
    </row>
    <row r="5" spans="2:26" s="201" customFormat="1" ht="84" customHeight="1" thickBot="1">
      <c r="B5" s="494"/>
      <c r="C5" s="494"/>
      <c r="D5" s="496"/>
      <c r="E5" s="488"/>
      <c r="F5" s="488"/>
      <c r="G5" s="488"/>
      <c r="H5" s="488"/>
      <c r="I5" s="502"/>
      <c r="J5" s="500"/>
      <c r="K5" s="492"/>
      <c r="L5" s="492"/>
      <c r="M5" s="492"/>
      <c r="N5" s="498"/>
      <c r="O5" s="486"/>
      <c r="P5" s="490"/>
      <c r="Q5" s="488"/>
      <c r="R5" s="490" t="s">
        <v>359</v>
      </c>
      <c r="S5" s="280" t="s">
        <v>360</v>
      </c>
      <c r="T5" s="290" t="s">
        <v>361</v>
      </c>
    </row>
    <row r="6" spans="2:26" ht="21" customHeight="1" thickBot="1">
      <c r="B6" s="82"/>
      <c r="C6" s="82"/>
      <c r="D6" s="296"/>
      <c r="E6" s="83"/>
      <c r="F6" s="84"/>
      <c r="G6" s="84"/>
      <c r="H6" s="84"/>
      <c r="I6" s="202"/>
      <c r="J6" s="304"/>
      <c r="K6" s="203"/>
      <c r="L6" s="204"/>
      <c r="M6" s="204"/>
      <c r="N6" s="205"/>
      <c r="O6" s="85"/>
      <c r="P6" s="86"/>
      <c r="Q6" s="84"/>
      <c r="R6" s="86"/>
      <c r="S6" s="86"/>
      <c r="T6" s="87"/>
    </row>
    <row r="7" spans="2:26" ht="30.75" customHeight="1">
      <c r="B7" s="293" t="s">
        <v>362</v>
      </c>
      <c r="C7" s="293" t="s">
        <v>363</v>
      </c>
      <c r="D7" s="297" t="s">
        <v>364</v>
      </c>
      <c r="E7" s="88" t="s">
        <v>257</v>
      </c>
      <c r="F7" s="301" t="s">
        <v>365</v>
      </c>
      <c r="G7" s="302" t="s">
        <v>366</v>
      </c>
      <c r="H7" s="302" t="s">
        <v>367</v>
      </c>
      <c r="I7" s="199">
        <v>1</v>
      </c>
      <c r="J7" s="305" t="s">
        <v>368</v>
      </c>
      <c r="K7" s="309" t="s">
        <v>369</v>
      </c>
      <c r="L7" s="309" t="s">
        <v>370</v>
      </c>
      <c r="M7" s="311" t="s">
        <v>371</v>
      </c>
      <c r="N7" s="310" t="s">
        <v>372</v>
      </c>
      <c r="O7" s="206">
        <v>0</v>
      </c>
      <c r="P7" s="207">
        <v>540</v>
      </c>
      <c r="Q7" s="99">
        <f>+O7+P7</f>
        <v>540</v>
      </c>
      <c r="R7" s="207" t="s">
        <v>373</v>
      </c>
      <c r="S7" s="207">
        <v>0</v>
      </c>
      <c r="T7" s="291">
        <v>0</v>
      </c>
    </row>
    <row r="8" spans="2:26" ht="30.75" customHeight="1">
      <c r="B8" s="294" t="s">
        <v>374</v>
      </c>
      <c r="C8" s="293" t="s">
        <v>375</v>
      </c>
      <c r="D8" s="298" t="s">
        <v>376</v>
      </c>
      <c r="E8" s="97" t="s">
        <v>214</v>
      </c>
      <c r="F8" s="97" t="s">
        <v>365</v>
      </c>
      <c r="G8" s="302" t="s">
        <v>366</v>
      </c>
      <c r="H8" s="302" t="s">
        <v>367</v>
      </c>
      <c r="I8" s="199">
        <v>1</v>
      </c>
      <c r="J8" s="306" t="s">
        <v>377</v>
      </c>
      <c r="K8" s="97" t="s">
        <v>369</v>
      </c>
      <c r="L8" s="97" t="s">
        <v>378</v>
      </c>
      <c r="M8" s="311" t="s">
        <v>379</v>
      </c>
      <c r="N8" s="311" t="s">
        <v>379</v>
      </c>
      <c r="O8" s="95">
        <v>0</v>
      </c>
      <c r="P8" s="302">
        <v>1500</v>
      </c>
      <c r="Q8" s="99">
        <f>SUM(O8:P8)</f>
        <v>1500</v>
      </c>
      <c r="R8" s="96" t="s">
        <v>373</v>
      </c>
      <c r="S8" s="96">
        <v>0</v>
      </c>
      <c r="T8" s="292">
        <v>0</v>
      </c>
    </row>
    <row r="9" spans="2:26" ht="30.75" customHeight="1">
      <c r="B9" s="294" t="s">
        <v>374</v>
      </c>
      <c r="C9" s="293" t="s">
        <v>380</v>
      </c>
      <c r="D9" s="297" t="s">
        <v>381</v>
      </c>
      <c r="E9" s="88" t="s">
        <v>214</v>
      </c>
      <c r="F9" s="97" t="s">
        <v>365</v>
      </c>
      <c r="G9" s="302" t="s">
        <v>366</v>
      </c>
      <c r="H9" s="302" t="s">
        <v>367</v>
      </c>
      <c r="I9" s="199">
        <v>1</v>
      </c>
      <c r="J9" s="306" t="s">
        <v>382</v>
      </c>
      <c r="K9" s="97" t="s">
        <v>369</v>
      </c>
      <c r="L9" s="97" t="s">
        <v>383</v>
      </c>
      <c r="M9" s="311" t="s">
        <v>384</v>
      </c>
      <c r="N9" s="311" t="s">
        <v>385</v>
      </c>
      <c r="O9" s="95">
        <v>0</v>
      </c>
      <c r="P9" s="302">
        <v>200</v>
      </c>
      <c r="Q9" s="99">
        <f t="shared" ref="Q9:Q14" si="0">SUM(O9:P9)</f>
        <v>200</v>
      </c>
      <c r="R9" s="96" t="s">
        <v>373</v>
      </c>
      <c r="S9" s="96">
        <v>0</v>
      </c>
      <c r="T9" s="292">
        <v>0</v>
      </c>
    </row>
    <row r="10" spans="2:26" ht="47.25" customHeight="1">
      <c r="B10" s="293" t="s">
        <v>386</v>
      </c>
      <c r="C10" s="293" t="s">
        <v>387</v>
      </c>
      <c r="D10" s="297" t="s">
        <v>388</v>
      </c>
      <c r="E10" s="88" t="s">
        <v>290</v>
      </c>
      <c r="F10" s="97" t="s">
        <v>365</v>
      </c>
      <c r="G10" s="302" t="s">
        <v>389</v>
      </c>
      <c r="H10" s="302" t="s">
        <v>390</v>
      </c>
      <c r="I10" s="199">
        <v>1</v>
      </c>
      <c r="J10" s="306" t="s">
        <v>391</v>
      </c>
      <c r="K10" s="97" t="s">
        <v>369</v>
      </c>
      <c r="L10" s="97" t="s">
        <v>383</v>
      </c>
      <c r="M10" s="311" t="s">
        <v>392</v>
      </c>
      <c r="N10" s="311" t="s">
        <v>392</v>
      </c>
      <c r="O10" s="95">
        <v>60</v>
      </c>
      <c r="P10" s="302">
        <v>0</v>
      </c>
      <c r="Q10" s="99">
        <f t="shared" si="0"/>
        <v>60</v>
      </c>
      <c r="R10" s="96" t="s">
        <v>373</v>
      </c>
      <c r="S10" s="96">
        <v>0</v>
      </c>
      <c r="T10" s="292">
        <v>0</v>
      </c>
    </row>
    <row r="11" spans="2:26" ht="51" customHeight="1">
      <c r="B11" s="293" t="s">
        <v>386</v>
      </c>
      <c r="C11" s="293" t="s">
        <v>393</v>
      </c>
      <c r="D11" s="297" t="s">
        <v>394</v>
      </c>
      <c r="E11" s="88" t="s">
        <v>290</v>
      </c>
      <c r="F11" s="97" t="s">
        <v>365</v>
      </c>
      <c r="G11" s="302" t="s">
        <v>389</v>
      </c>
      <c r="H11" s="302" t="s">
        <v>390</v>
      </c>
      <c r="I11" s="199">
        <v>1</v>
      </c>
      <c r="J11" s="306" t="s">
        <v>391</v>
      </c>
      <c r="K11" s="97" t="s">
        <v>369</v>
      </c>
      <c r="L11" s="97" t="s">
        <v>383</v>
      </c>
      <c r="M11" s="311" t="s">
        <v>392</v>
      </c>
      <c r="N11" s="311" t="s">
        <v>392</v>
      </c>
      <c r="O11" s="95">
        <v>0</v>
      </c>
      <c r="P11" s="302">
        <v>35</v>
      </c>
      <c r="Q11" s="99">
        <f t="shared" si="0"/>
        <v>35</v>
      </c>
      <c r="R11" s="96" t="s">
        <v>373</v>
      </c>
      <c r="S11" s="96">
        <v>0</v>
      </c>
      <c r="T11" s="292">
        <v>0</v>
      </c>
    </row>
    <row r="12" spans="2:26" ht="51" customHeight="1">
      <c r="B12" s="293" t="s">
        <v>386</v>
      </c>
      <c r="C12" s="293" t="s">
        <v>393</v>
      </c>
      <c r="D12" s="297" t="s">
        <v>395</v>
      </c>
      <c r="E12" s="88" t="s">
        <v>290</v>
      </c>
      <c r="F12" s="97" t="s">
        <v>365</v>
      </c>
      <c r="G12" s="302" t="s">
        <v>389</v>
      </c>
      <c r="H12" s="302" t="s">
        <v>390</v>
      </c>
      <c r="I12" s="199">
        <v>1</v>
      </c>
      <c r="J12" s="306" t="s">
        <v>391</v>
      </c>
      <c r="K12" s="97" t="s">
        <v>369</v>
      </c>
      <c r="L12" s="97" t="s">
        <v>383</v>
      </c>
      <c r="M12" s="311" t="s">
        <v>392</v>
      </c>
      <c r="N12" s="311" t="s">
        <v>392</v>
      </c>
      <c r="O12" s="95">
        <v>0</v>
      </c>
      <c r="P12" s="302">
        <v>35</v>
      </c>
      <c r="Q12" s="99">
        <f t="shared" ref="Q12" si="1">SUM(O12:P12)</f>
        <v>35</v>
      </c>
      <c r="R12" s="96" t="s">
        <v>373</v>
      </c>
      <c r="S12" s="96">
        <v>0</v>
      </c>
      <c r="T12" s="292">
        <v>0</v>
      </c>
    </row>
    <row r="13" spans="2:26" ht="30.75" customHeight="1">
      <c r="B13" s="294" t="s">
        <v>396</v>
      </c>
      <c r="C13" s="293" t="s">
        <v>393</v>
      </c>
      <c r="D13" s="297" t="s">
        <v>397</v>
      </c>
      <c r="E13" s="88"/>
      <c r="F13" s="97" t="s">
        <v>365</v>
      </c>
      <c r="G13" s="302" t="s">
        <v>398</v>
      </c>
      <c r="H13" s="302" t="s">
        <v>399</v>
      </c>
      <c r="I13" s="199">
        <v>1</v>
      </c>
      <c r="J13" s="306" t="s">
        <v>391</v>
      </c>
      <c r="K13" s="97" t="s">
        <v>369</v>
      </c>
      <c r="L13" s="97" t="s">
        <v>383</v>
      </c>
      <c r="M13" s="311" t="s">
        <v>392</v>
      </c>
      <c r="N13" s="311" t="s">
        <v>392</v>
      </c>
      <c r="O13" s="95">
        <v>0</v>
      </c>
      <c r="P13" s="302">
        <v>130</v>
      </c>
      <c r="Q13" s="99">
        <f t="shared" si="0"/>
        <v>130</v>
      </c>
      <c r="R13" s="96" t="s">
        <v>373</v>
      </c>
      <c r="S13" s="96">
        <v>0</v>
      </c>
      <c r="T13" s="292">
        <v>0</v>
      </c>
    </row>
    <row r="14" spans="2:26" ht="30.75" customHeight="1">
      <c r="B14" s="295" t="s">
        <v>386</v>
      </c>
      <c r="C14" s="295" t="s">
        <v>400</v>
      </c>
      <c r="D14" s="299" t="s">
        <v>386</v>
      </c>
      <c r="E14" s="362" t="s">
        <v>222</v>
      </c>
      <c r="F14" s="98" t="s">
        <v>365</v>
      </c>
      <c r="G14" s="98" t="s">
        <v>366</v>
      </c>
      <c r="H14" s="98" t="s">
        <v>401</v>
      </c>
      <c r="I14" s="200">
        <v>27</v>
      </c>
      <c r="J14" s="307" t="s">
        <v>391</v>
      </c>
      <c r="K14" s="98" t="s">
        <v>369</v>
      </c>
      <c r="L14" s="98" t="s">
        <v>383</v>
      </c>
      <c r="M14" s="312" t="s">
        <v>392</v>
      </c>
      <c r="N14" s="312" t="s">
        <v>392</v>
      </c>
      <c r="O14" s="363">
        <v>40162</v>
      </c>
      <c r="P14" s="98">
        <v>6414</v>
      </c>
      <c r="Q14" s="364">
        <f t="shared" si="0"/>
        <v>46576</v>
      </c>
      <c r="R14" s="365" t="s">
        <v>373</v>
      </c>
      <c r="S14" s="365">
        <v>0</v>
      </c>
      <c r="T14" s="366">
        <v>0</v>
      </c>
    </row>
    <row r="15" spans="2:26" s="152" customFormat="1" ht="39.75" customHeight="1">
      <c r="I15" s="360">
        <f>SUM(I7:I14)</f>
        <v>34</v>
      </c>
      <c r="O15" s="361">
        <f>SUM(O7:O14)</f>
        <v>40222</v>
      </c>
      <c r="P15" s="361">
        <f>SUM(P7:P14)</f>
        <v>8854</v>
      </c>
      <c r="Q15" s="361">
        <f>SUM(Q7:Q14)</f>
        <v>49076</v>
      </c>
      <c r="R15" s="315"/>
      <c r="S15" s="315"/>
      <c r="T15" s="315"/>
    </row>
    <row r="16" spans="2:26" ht="12" thickBot="1">
      <c r="I16" s="314" t="s">
        <v>52</v>
      </c>
      <c r="O16" s="314" t="s">
        <v>52</v>
      </c>
      <c r="P16" s="314" t="s">
        <v>52</v>
      </c>
      <c r="Q16" s="314" t="s">
        <v>52</v>
      </c>
      <c r="S16" s="1"/>
    </row>
    <row r="21" spans="6:14" ht="15" customHeight="1"/>
    <row r="22" spans="6:14" ht="15" customHeight="1"/>
    <row r="24" spans="6:14" ht="30" customHeight="1">
      <c r="F24" s="91" t="s">
        <v>345</v>
      </c>
      <c r="G24" s="91" t="s">
        <v>402</v>
      </c>
      <c r="H24" s="91"/>
      <c r="I24" s="92" t="s">
        <v>403</v>
      </c>
      <c r="J24" s="308"/>
      <c r="L24" s="90" t="s">
        <v>351</v>
      </c>
      <c r="M24" s="90" t="s">
        <v>352</v>
      </c>
      <c r="N24" s="93" t="s">
        <v>353</v>
      </c>
    </row>
    <row r="25" spans="6:14">
      <c r="F25" s="303" t="s">
        <v>365</v>
      </c>
      <c r="G25" s="208" t="s">
        <v>389</v>
      </c>
      <c r="H25" s="208"/>
      <c r="I25" s="201" t="s">
        <v>404</v>
      </c>
      <c r="L25" s="201" t="s">
        <v>405</v>
      </c>
      <c r="M25" s="201" t="s">
        <v>406</v>
      </c>
      <c r="N25" s="313" t="s">
        <v>407</v>
      </c>
    </row>
    <row r="26" spans="6:14">
      <c r="F26" s="303" t="s">
        <v>408</v>
      </c>
      <c r="G26" s="208" t="s">
        <v>409</v>
      </c>
      <c r="H26" s="208"/>
      <c r="I26" s="201" t="s">
        <v>367</v>
      </c>
      <c r="L26" s="201" t="s">
        <v>410</v>
      </c>
      <c r="M26" s="201" t="s">
        <v>410</v>
      </c>
      <c r="N26" s="313" t="s">
        <v>411</v>
      </c>
    </row>
    <row r="27" spans="6:14">
      <c r="F27" s="303"/>
      <c r="G27" s="208" t="s">
        <v>412</v>
      </c>
      <c r="H27" s="208"/>
      <c r="I27" s="201" t="s">
        <v>413</v>
      </c>
      <c r="L27" s="201" t="s">
        <v>414</v>
      </c>
      <c r="M27" s="201" t="s">
        <v>415</v>
      </c>
      <c r="N27" s="313" t="s">
        <v>416</v>
      </c>
    </row>
    <row r="28" spans="6:14">
      <c r="G28" s="208" t="s">
        <v>417</v>
      </c>
      <c r="H28" s="208"/>
      <c r="I28" s="201" t="s">
        <v>418</v>
      </c>
      <c r="L28" s="201" t="s">
        <v>419</v>
      </c>
      <c r="M28" s="201" t="s">
        <v>420</v>
      </c>
      <c r="N28" s="313" t="s">
        <v>421</v>
      </c>
    </row>
    <row r="29" spans="6:14">
      <c r="G29" s="208" t="s">
        <v>422</v>
      </c>
      <c r="H29" s="208"/>
      <c r="I29" s="201" t="s">
        <v>423</v>
      </c>
      <c r="L29" s="201" t="s">
        <v>370</v>
      </c>
      <c r="M29" s="201" t="s">
        <v>424</v>
      </c>
      <c r="N29" s="313" t="s">
        <v>425</v>
      </c>
    </row>
    <row r="30" spans="6:14">
      <c r="G30" s="208" t="s">
        <v>426</v>
      </c>
      <c r="H30" s="208"/>
      <c r="I30" s="201" t="s">
        <v>427</v>
      </c>
      <c r="L30" s="201" t="s">
        <v>428</v>
      </c>
      <c r="M30" s="201" t="s">
        <v>429</v>
      </c>
      <c r="N30" s="313" t="s">
        <v>430</v>
      </c>
    </row>
    <row r="31" spans="6:14">
      <c r="G31" s="208" t="s">
        <v>431</v>
      </c>
      <c r="H31" s="208"/>
      <c r="I31" s="201" t="s">
        <v>401</v>
      </c>
      <c r="L31" s="201" t="s">
        <v>432</v>
      </c>
      <c r="M31" s="201" t="s">
        <v>433</v>
      </c>
      <c r="N31" s="313" t="s">
        <v>434</v>
      </c>
    </row>
    <row r="32" spans="6:14">
      <c r="G32" s="208" t="s">
        <v>435</v>
      </c>
      <c r="H32" s="208"/>
      <c r="I32" s="201" t="s">
        <v>399</v>
      </c>
      <c r="L32" s="201" t="s">
        <v>378</v>
      </c>
      <c r="M32" s="201" t="s">
        <v>436</v>
      </c>
      <c r="N32" s="313" t="s">
        <v>437</v>
      </c>
    </row>
    <row r="33" spans="7:14">
      <c r="G33" s="208" t="s">
        <v>438</v>
      </c>
      <c r="H33" s="208"/>
      <c r="I33" s="201" t="s">
        <v>439</v>
      </c>
      <c r="L33" s="201" t="s">
        <v>440</v>
      </c>
      <c r="M33" s="201" t="s">
        <v>441</v>
      </c>
      <c r="N33" s="313" t="s">
        <v>442</v>
      </c>
    </row>
    <row r="34" spans="7:14">
      <c r="G34" s="208" t="s">
        <v>443</v>
      </c>
      <c r="H34" s="208"/>
      <c r="I34" s="201" t="s">
        <v>444</v>
      </c>
      <c r="L34" s="201" t="s">
        <v>445</v>
      </c>
      <c r="M34" s="201" t="s">
        <v>446</v>
      </c>
      <c r="N34" s="313" t="s">
        <v>447</v>
      </c>
    </row>
    <row r="35" spans="7:14">
      <c r="G35" s="208" t="s">
        <v>448</v>
      </c>
      <c r="H35" s="208"/>
      <c r="I35" s="201" t="s">
        <v>449</v>
      </c>
      <c r="L35" s="201" t="s">
        <v>450</v>
      </c>
      <c r="M35" s="201" t="s">
        <v>451</v>
      </c>
      <c r="N35" s="313" t="s">
        <v>410</v>
      </c>
    </row>
    <row r="36" spans="7:14">
      <c r="G36" s="208" t="s">
        <v>452</v>
      </c>
      <c r="H36" s="208"/>
      <c r="I36" s="201" t="s">
        <v>453</v>
      </c>
      <c r="L36" s="201" t="s">
        <v>454</v>
      </c>
      <c r="M36" s="201" t="s">
        <v>455</v>
      </c>
      <c r="N36" s="313" t="s">
        <v>456</v>
      </c>
    </row>
    <row r="37" spans="7:14">
      <c r="G37" s="208" t="s">
        <v>457</v>
      </c>
      <c r="H37" s="208"/>
      <c r="I37" s="201" t="s">
        <v>458</v>
      </c>
      <c r="L37" s="201" t="s">
        <v>459</v>
      </c>
      <c r="M37" s="201" t="s">
        <v>460</v>
      </c>
      <c r="N37" s="313" t="s">
        <v>415</v>
      </c>
    </row>
    <row r="38" spans="7:14">
      <c r="G38" s="208" t="s">
        <v>461</v>
      </c>
      <c r="H38" s="208"/>
      <c r="I38" s="201" t="s">
        <v>462</v>
      </c>
      <c r="L38" s="201" t="s">
        <v>463</v>
      </c>
      <c r="M38" s="201" t="s">
        <v>464</v>
      </c>
      <c r="N38" s="313" t="s">
        <v>420</v>
      </c>
    </row>
    <row r="39" spans="7:14">
      <c r="G39" s="208" t="s">
        <v>465</v>
      </c>
      <c r="H39" s="208"/>
      <c r="I39" s="201" t="s">
        <v>466</v>
      </c>
      <c r="L39" s="201" t="s">
        <v>383</v>
      </c>
      <c r="M39" s="201" t="s">
        <v>467</v>
      </c>
      <c r="N39" s="313" t="s">
        <v>468</v>
      </c>
    </row>
    <row r="40" spans="7:14">
      <c r="G40" s="208" t="s">
        <v>469</v>
      </c>
      <c r="H40" s="208"/>
      <c r="I40" s="201" t="s">
        <v>470</v>
      </c>
      <c r="L40" s="201" t="s">
        <v>471</v>
      </c>
      <c r="M40" s="201" t="s">
        <v>472</v>
      </c>
      <c r="N40" s="313" t="s">
        <v>473</v>
      </c>
    </row>
    <row r="41" spans="7:14">
      <c r="G41" s="208" t="s">
        <v>474</v>
      </c>
      <c r="H41" s="208"/>
      <c r="I41" s="201" t="s">
        <v>390</v>
      </c>
      <c r="M41" s="201" t="s">
        <v>379</v>
      </c>
      <c r="N41" s="313" t="s">
        <v>475</v>
      </c>
    </row>
    <row r="42" spans="7:14">
      <c r="G42" s="208" t="s">
        <v>366</v>
      </c>
      <c r="H42" s="208"/>
      <c r="I42" s="201" t="s">
        <v>476</v>
      </c>
      <c r="M42" s="201" t="s">
        <v>477</v>
      </c>
      <c r="N42" s="313" t="s">
        <v>478</v>
      </c>
    </row>
    <row r="43" spans="7:14">
      <c r="G43" s="208" t="s">
        <v>479</v>
      </c>
      <c r="H43" s="208"/>
      <c r="I43" s="201" t="s">
        <v>480</v>
      </c>
      <c r="M43" s="201" t="s">
        <v>481</v>
      </c>
      <c r="N43" s="313" t="s">
        <v>482</v>
      </c>
    </row>
    <row r="44" spans="7:14">
      <c r="G44" s="208" t="s">
        <v>483</v>
      </c>
      <c r="H44" s="208"/>
      <c r="I44" s="201" t="s">
        <v>484</v>
      </c>
      <c r="M44" s="201" t="s">
        <v>485</v>
      </c>
      <c r="N44" s="313" t="s">
        <v>486</v>
      </c>
    </row>
    <row r="45" spans="7:14">
      <c r="G45" s="208" t="s">
        <v>487</v>
      </c>
      <c r="H45" s="208"/>
      <c r="I45" s="201" t="s">
        <v>488</v>
      </c>
      <c r="M45" s="201" t="s">
        <v>489</v>
      </c>
      <c r="N45" s="313" t="s">
        <v>490</v>
      </c>
    </row>
    <row r="46" spans="7:14">
      <c r="G46" s="208" t="s">
        <v>491</v>
      </c>
      <c r="H46" s="208"/>
      <c r="I46" s="201" t="s">
        <v>492</v>
      </c>
      <c r="M46" s="201" t="s">
        <v>493</v>
      </c>
      <c r="N46" s="313" t="s">
        <v>494</v>
      </c>
    </row>
    <row r="47" spans="7:14">
      <c r="G47" s="208" t="s">
        <v>495</v>
      </c>
      <c r="H47" s="208"/>
      <c r="I47" s="201" t="s">
        <v>496</v>
      </c>
      <c r="M47" s="201" t="s">
        <v>497</v>
      </c>
      <c r="N47" s="313" t="s">
        <v>498</v>
      </c>
    </row>
    <row r="48" spans="7:14">
      <c r="G48" s="208" t="s">
        <v>499</v>
      </c>
      <c r="H48" s="208"/>
      <c r="I48" s="201" t="s">
        <v>500</v>
      </c>
      <c r="M48" s="201" t="s">
        <v>501</v>
      </c>
      <c r="N48" s="313" t="s">
        <v>502</v>
      </c>
    </row>
    <row r="49" spans="7:14">
      <c r="G49" s="208" t="s">
        <v>503</v>
      </c>
      <c r="H49" s="208"/>
      <c r="I49" s="208" t="s">
        <v>504</v>
      </c>
      <c r="M49" s="201" t="s">
        <v>505</v>
      </c>
      <c r="N49" s="313" t="s">
        <v>506</v>
      </c>
    </row>
    <row r="50" spans="7:14">
      <c r="G50" s="208" t="s">
        <v>507</v>
      </c>
      <c r="H50" s="208"/>
      <c r="I50" s="208" t="s">
        <v>508</v>
      </c>
      <c r="M50" s="201" t="s">
        <v>509</v>
      </c>
      <c r="N50" s="313" t="s">
        <v>510</v>
      </c>
    </row>
    <row r="51" spans="7:14">
      <c r="G51" s="201" t="s">
        <v>398</v>
      </c>
      <c r="I51" s="208"/>
      <c r="M51" s="201" t="s">
        <v>511</v>
      </c>
      <c r="N51" s="313" t="s">
        <v>512</v>
      </c>
    </row>
    <row r="52" spans="7:14">
      <c r="M52" s="201" t="s">
        <v>513</v>
      </c>
      <c r="N52" s="313" t="s">
        <v>514</v>
      </c>
    </row>
    <row r="53" spans="7:14">
      <c r="M53" s="201" t="s">
        <v>515</v>
      </c>
      <c r="N53" s="313" t="s">
        <v>516</v>
      </c>
    </row>
    <row r="54" spans="7:14">
      <c r="M54" s="201" t="s">
        <v>517</v>
      </c>
      <c r="N54" s="313" t="s">
        <v>518</v>
      </c>
    </row>
    <row r="55" spans="7:14">
      <c r="M55" s="201" t="s">
        <v>519</v>
      </c>
      <c r="N55" s="313" t="s">
        <v>520</v>
      </c>
    </row>
    <row r="56" spans="7:14">
      <c r="M56" s="201" t="s">
        <v>521</v>
      </c>
      <c r="N56" s="313" t="s">
        <v>522</v>
      </c>
    </row>
    <row r="57" spans="7:14">
      <c r="M57" s="201" t="s">
        <v>454</v>
      </c>
      <c r="N57" s="313" t="s">
        <v>523</v>
      </c>
    </row>
    <row r="58" spans="7:14">
      <c r="M58" s="201" t="s">
        <v>524</v>
      </c>
      <c r="N58" s="313" t="s">
        <v>446</v>
      </c>
    </row>
    <row r="59" spans="7:14">
      <c r="M59" s="201" t="s">
        <v>525</v>
      </c>
      <c r="N59" s="313" t="s">
        <v>526</v>
      </c>
    </row>
    <row r="60" spans="7:14">
      <c r="M60" s="201" t="s">
        <v>527</v>
      </c>
      <c r="N60" s="313" t="s">
        <v>528</v>
      </c>
    </row>
    <row r="61" spans="7:14">
      <c r="M61" s="201" t="s">
        <v>529</v>
      </c>
      <c r="N61" s="313" t="s">
        <v>530</v>
      </c>
    </row>
    <row r="62" spans="7:14">
      <c r="M62" s="201" t="s">
        <v>471</v>
      </c>
      <c r="N62" s="313" t="s">
        <v>531</v>
      </c>
    </row>
    <row r="63" spans="7:14">
      <c r="M63" s="201" t="s">
        <v>532</v>
      </c>
      <c r="N63" s="313" t="s">
        <v>460</v>
      </c>
    </row>
    <row r="64" spans="7:14">
      <c r="M64" s="201" t="s">
        <v>533</v>
      </c>
      <c r="N64" s="313" t="s">
        <v>534</v>
      </c>
    </row>
    <row r="65" spans="13:14">
      <c r="M65" s="201" t="s">
        <v>535</v>
      </c>
      <c r="N65" s="313" t="s">
        <v>536</v>
      </c>
    </row>
    <row r="66" spans="13:14">
      <c r="M66" s="201" t="s">
        <v>537</v>
      </c>
      <c r="N66" s="313" t="s">
        <v>538</v>
      </c>
    </row>
    <row r="67" spans="13:14">
      <c r="M67" s="201" t="s">
        <v>539</v>
      </c>
      <c r="N67" s="313" t="s">
        <v>540</v>
      </c>
    </row>
    <row r="68" spans="13:14">
      <c r="M68" s="201" t="s">
        <v>541</v>
      </c>
      <c r="N68" s="313" t="s">
        <v>542</v>
      </c>
    </row>
    <row r="69" spans="13:14">
      <c r="M69" s="201" t="s">
        <v>543</v>
      </c>
      <c r="N69" s="313" t="s">
        <v>544</v>
      </c>
    </row>
    <row r="70" spans="13:14">
      <c r="M70" s="201" t="s">
        <v>371</v>
      </c>
      <c r="N70" s="313" t="s">
        <v>545</v>
      </c>
    </row>
    <row r="71" spans="13:14">
      <c r="M71" s="201" t="s">
        <v>392</v>
      </c>
      <c r="N71" s="313" t="s">
        <v>546</v>
      </c>
    </row>
    <row r="72" spans="13:14">
      <c r="M72" s="201" t="s">
        <v>384</v>
      </c>
      <c r="N72" s="313" t="s">
        <v>547</v>
      </c>
    </row>
    <row r="73" spans="13:14">
      <c r="M73" s="201" t="s">
        <v>548</v>
      </c>
      <c r="N73" s="313" t="s">
        <v>549</v>
      </c>
    </row>
    <row r="74" spans="13:14">
      <c r="M74" s="201" t="s">
        <v>550</v>
      </c>
      <c r="N74" s="313" t="s">
        <v>551</v>
      </c>
    </row>
    <row r="75" spans="13:14">
      <c r="M75" s="201" t="s">
        <v>552</v>
      </c>
      <c r="N75" s="313" t="s">
        <v>553</v>
      </c>
    </row>
    <row r="76" spans="13:14">
      <c r="M76" s="201" t="s">
        <v>554</v>
      </c>
      <c r="N76" s="313" t="s">
        <v>555</v>
      </c>
    </row>
    <row r="77" spans="13:14">
      <c r="M77" s="201" t="s">
        <v>556</v>
      </c>
      <c r="N77" s="313" t="s">
        <v>557</v>
      </c>
    </row>
    <row r="78" spans="13:14">
      <c r="M78" s="201" t="s">
        <v>558</v>
      </c>
      <c r="N78" s="313" t="s">
        <v>559</v>
      </c>
    </row>
    <row r="79" spans="13:14">
      <c r="M79" s="201" t="s">
        <v>370</v>
      </c>
      <c r="N79" s="313" t="s">
        <v>560</v>
      </c>
    </row>
    <row r="80" spans="13:14">
      <c r="M80" s="201" t="s">
        <v>561</v>
      </c>
      <c r="N80" s="313" t="s">
        <v>562</v>
      </c>
    </row>
    <row r="81" spans="13:14">
      <c r="M81" s="201" t="s">
        <v>563</v>
      </c>
      <c r="N81" s="313" t="s">
        <v>564</v>
      </c>
    </row>
    <row r="82" spans="13:14">
      <c r="M82" s="201" t="s">
        <v>565</v>
      </c>
      <c r="N82" s="313" t="s">
        <v>566</v>
      </c>
    </row>
    <row r="83" spans="13:14">
      <c r="N83" s="313" t="s">
        <v>567</v>
      </c>
    </row>
    <row r="84" spans="13:14">
      <c r="N84" s="313" t="s">
        <v>568</v>
      </c>
    </row>
    <row r="85" spans="13:14">
      <c r="N85" s="313" t="s">
        <v>569</v>
      </c>
    </row>
    <row r="86" spans="13:14">
      <c r="N86" s="313" t="s">
        <v>379</v>
      </c>
    </row>
    <row r="87" spans="13:14">
      <c r="N87" s="313" t="s">
        <v>570</v>
      </c>
    </row>
    <row r="88" spans="13:14">
      <c r="N88" s="313" t="s">
        <v>571</v>
      </c>
    </row>
    <row r="89" spans="13:14">
      <c r="N89" s="313" t="s">
        <v>572</v>
      </c>
    </row>
    <row r="90" spans="13:14">
      <c r="N90" s="313" t="s">
        <v>573</v>
      </c>
    </row>
    <row r="91" spans="13:14">
      <c r="N91" s="313" t="s">
        <v>574</v>
      </c>
    </row>
    <row r="92" spans="13:14">
      <c r="N92" s="313" t="s">
        <v>575</v>
      </c>
    </row>
    <row r="93" spans="13:14">
      <c r="N93" s="313" t="s">
        <v>576</v>
      </c>
    </row>
    <row r="94" spans="13:14">
      <c r="N94" s="313" t="s">
        <v>577</v>
      </c>
    </row>
    <row r="95" spans="13:14">
      <c r="N95" s="313" t="s">
        <v>485</v>
      </c>
    </row>
    <row r="96" spans="13:14">
      <c r="N96" s="313" t="s">
        <v>578</v>
      </c>
    </row>
    <row r="97" spans="14:14">
      <c r="N97" s="313" t="s">
        <v>579</v>
      </c>
    </row>
    <row r="98" spans="14:14">
      <c r="N98" s="313" t="s">
        <v>580</v>
      </c>
    </row>
    <row r="99" spans="14:14">
      <c r="N99" s="313" t="s">
        <v>581</v>
      </c>
    </row>
    <row r="100" spans="14:14">
      <c r="N100" s="313" t="s">
        <v>582</v>
      </c>
    </row>
    <row r="101" spans="14:14">
      <c r="N101" s="313" t="s">
        <v>583</v>
      </c>
    </row>
    <row r="102" spans="14:14">
      <c r="N102" s="313" t="s">
        <v>584</v>
      </c>
    </row>
    <row r="103" spans="14:14">
      <c r="N103" s="313" t="s">
        <v>493</v>
      </c>
    </row>
    <row r="104" spans="14:14">
      <c r="N104" s="313" t="s">
        <v>585</v>
      </c>
    </row>
    <row r="105" spans="14:14">
      <c r="N105" s="313" t="s">
        <v>586</v>
      </c>
    </row>
    <row r="106" spans="14:14">
      <c r="N106" s="313" t="s">
        <v>587</v>
      </c>
    </row>
    <row r="107" spans="14:14">
      <c r="N107" s="313" t="s">
        <v>588</v>
      </c>
    </row>
    <row r="108" spans="14:14">
      <c r="N108" s="313" t="s">
        <v>589</v>
      </c>
    </row>
    <row r="109" spans="14:14">
      <c r="N109" s="313" t="s">
        <v>590</v>
      </c>
    </row>
    <row r="110" spans="14:14">
      <c r="N110" s="313" t="s">
        <v>591</v>
      </c>
    </row>
    <row r="111" spans="14:14">
      <c r="N111" s="313" t="s">
        <v>592</v>
      </c>
    </row>
    <row r="112" spans="14:14">
      <c r="N112" s="313" t="s">
        <v>593</v>
      </c>
    </row>
    <row r="113" spans="14:14">
      <c r="N113" s="313" t="s">
        <v>594</v>
      </c>
    </row>
    <row r="114" spans="14:14">
      <c r="N114" s="313" t="s">
        <v>595</v>
      </c>
    </row>
    <row r="115" spans="14:14">
      <c r="N115" s="313" t="s">
        <v>596</v>
      </c>
    </row>
    <row r="116" spans="14:14">
      <c r="N116" s="313" t="s">
        <v>597</v>
      </c>
    </row>
    <row r="117" spans="14:14">
      <c r="N117" s="313" t="s">
        <v>598</v>
      </c>
    </row>
    <row r="118" spans="14:14">
      <c r="N118" s="313" t="s">
        <v>599</v>
      </c>
    </row>
    <row r="119" spans="14:14">
      <c r="N119" s="313" t="s">
        <v>600</v>
      </c>
    </row>
    <row r="120" spans="14:14">
      <c r="N120" s="313" t="s">
        <v>601</v>
      </c>
    </row>
    <row r="121" spans="14:14">
      <c r="N121" s="313" t="s">
        <v>602</v>
      </c>
    </row>
    <row r="122" spans="14:14">
      <c r="N122" s="313" t="s">
        <v>603</v>
      </c>
    </row>
    <row r="123" spans="14:14">
      <c r="N123" s="313" t="s">
        <v>604</v>
      </c>
    </row>
    <row r="124" spans="14:14">
      <c r="N124" s="313" t="s">
        <v>605</v>
      </c>
    </row>
    <row r="125" spans="14:14">
      <c r="N125" s="313" t="s">
        <v>606</v>
      </c>
    </row>
    <row r="126" spans="14:14">
      <c r="N126" s="313" t="s">
        <v>607</v>
      </c>
    </row>
    <row r="127" spans="14:14">
      <c r="N127" s="313" t="s">
        <v>608</v>
      </c>
    </row>
    <row r="128" spans="14:14">
      <c r="N128" s="313" t="s">
        <v>609</v>
      </c>
    </row>
    <row r="129" spans="14:14">
      <c r="N129" s="313" t="s">
        <v>610</v>
      </c>
    </row>
    <row r="130" spans="14:14">
      <c r="N130" s="313" t="s">
        <v>611</v>
      </c>
    </row>
    <row r="131" spans="14:14">
      <c r="N131" s="313" t="s">
        <v>612</v>
      </c>
    </row>
    <row r="132" spans="14:14">
      <c r="N132" s="313" t="s">
        <v>613</v>
      </c>
    </row>
    <row r="133" spans="14:14">
      <c r="N133" s="313" t="s">
        <v>509</v>
      </c>
    </row>
    <row r="134" spans="14:14">
      <c r="N134" s="313" t="s">
        <v>614</v>
      </c>
    </row>
    <row r="135" spans="14:14">
      <c r="N135" s="313" t="s">
        <v>615</v>
      </c>
    </row>
    <row r="136" spans="14:14">
      <c r="N136" s="313" t="s">
        <v>616</v>
      </c>
    </row>
    <row r="137" spans="14:14">
      <c r="N137" s="313" t="s">
        <v>617</v>
      </c>
    </row>
    <row r="138" spans="14:14">
      <c r="N138" s="313" t="s">
        <v>618</v>
      </c>
    </row>
    <row r="139" spans="14:14">
      <c r="N139" s="313" t="s">
        <v>513</v>
      </c>
    </row>
    <row r="140" spans="14:14">
      <c r="N140" s="313" t="s">
        <v>619</v>
      </c>
    </row>
    <row r="141" spans="14:14">
      <c r="N141" s="313" t="s">
        <v>620</v>
      </c>
    </row>
    <row r="142" spans="14:14">
      <c r="N142" s="313" t="s">
        <v>621</v>
      </c>
    </row>
    <row r="143" spans="14:14">
      <c r="N143" s="313" t="s">
        <v>622</v>
      </c>
    </row>
    <row r="144" spans="14:14">
      <c r="N144" s="313" t="s">
        <v>623</v>
      </c>
    </row>
    <row r="145" spans="14:14">
      <c r="N145" s="313" t="s">
        <v>624</v>
      </c>
    </row>
    <row r="146" spans="14:14">
      <c r="N146" s="313" t="s">
        <v>625</v>
      </c>
    </row>
    <row r="147" spans="14:14">
      <c r="N147" s="313" t="s">
        <v>626</v>
      </c>
    </row>
    <row r="148" spans="14:14">
      <c r="N148" s="313" t="s">
        <v>627</v>
      </c>
    </row>
    <row r="149" spans="14:14">
      <c r="N149" s="313" t="s">
        <v>628</v>
      </c>
    </row>
    <row r="150" spans="14:14">
      <c r="N150" s="313" t="s">
        <v>629</v>
      </c>
    </row>
    <row r="151" spans="14:14">
      <c r="N151" s="313" t="s">
        <v>630</v>
      </c>
    </row>
    <row r="152" spans="14:14">
      <c r="N152" s="313" t="s">
        <v>631</v>
      </c>
    </row>
    <row r="153" spans="14:14">
      <c r="N153" s="313" t="s">
        <v>632</v>
      </c>
    </row>
    <row r="154" spans="14:14">
      <c r="N154" s="313" t="s">
        <v>633</v>
      </c>
    </row>
    <row r="155" spans="14:14">
      <c r="N155" s="313" t="s">
        <v>634</v>
      </c>
    </row>
    <row r="156" spans="14:14">
      <c r="N156" s="313" t="s">
        <v>635</v>
      </c>
    </row>
    <row r="157" spans="14:14">
      <c r="N157" s="313" t="s">
        <v>636</v>
      </c>
    </row>
    <row r="158" spans="14:14">
      <c r="N158" s="313" t="s">
        <v>637</v>
      </c>
    </row>
    <row r="159" spans="14:14">
      <c r="N159" s="313" t="s">
        <v>638</v>
      </c>
    </row>
    <row r="160" spans="14:14">
      <c r="N160" s="313" t="s">
        <v>639</v>
      </c>
    </row>
    <row r="161" spans="14:14">
      <c r="N161" s="313" t="s">
        <v>640</v>
      </c>
    </row>
    <row r="162" spans="14:14">
      <c r="N162" s="313" t="s">
        <v>641</v>
      </c>
    </row>
    <row r="163" spans="14:14">
      <c r="N163" s="313" t="s">
        <v>642</v>
      </c>
    </row>
    <row r="164" spans="14:14">
      <c r="N164" s="313" t="s">
        <v>643</v>
      </c>
    </row>
    <row r="165" spans="14:14">
      <c r="N165" s="313" t="s">
        <v>517</v>
      </c>
    </row>
    <row r="166" spans="14:14">
      <c r="N166" s="313" t="s">
        <v>644</v>
      </c>
    </row>
    <row r="167" spans="14:14">
      <c r="N167" s="313" t="s">
        <v>645</v>
      </c>
    </row>
    <row r="168" spans="14:14">
      <c r="N168" s="313" t="s">
        <v>519</v>
      </c>
    </row>
    <row r="169" spans="14:14">
      <c r="N169" s="313" t="s">
        <v>646</v>
      </c>
    </row>
    <row r="170" spans="14:14">
      <c r="N170" s="313" t="s">
        <v>647</v>
      </c>
    </row>
    <row r="171" spans="14:14">
      <c r="N171" s="313" t="s">
        <v>648</v>
      </c>
    </row>
    <row r="172" spans="14:14">
      <c r="N172" s="313" t="s">
        <v>649</v>
      </c>
    </row>
    <row r="173" spans="14:14">
      <c r="N173" s="313" t="s">
        <v>650</v>
      </c>
    </row>
    <row r="174" spans="14:14">
      <c r="N174" s="313" t="s">
        <v>651</v>
      </c>
    </row>
    <row r="175" spans="14:14">
      <c r="N175" s="313" t="s">
        <v>652</v>
      </c>
    </row>
    <row r="176" spans="14:14">
      <c r="N176" s="313" t="s">
        <v>653</v>
      </c>
    </row>
    <row r="177" spans="14:14">
      <c r="N177" s="313" t="s">
        <v>521</v>
      </c>
    </row>
    <row r="178" spans="14:14">
      <c r="N178" s="313" t="s">
        <v>654</v>
      </c>
    </row>
    <row r="179" spans="14:14">
      <c r="N179" s="313" t="s">
        <v>445</v>
      </c>
    </row>
    <row r="180" spans="14:14">
      <c r="N180" s="313" t="s">
        <v>655</v>
      </c>
    </row>
    <row r="181" spans="14:14">
      <c r="N181" s="313" t="s">
        <v>656</v>
      </c>
    </row>
    <row r="182" spans="14:14">
      <c r="N182" s="313" t="s">
        <v>657</v>
      </c>
    </row>
    <row r="183" spans="14:14">
      <c r="N183" s="313" t="s">
        <v>658</v>
      </c>
    </row>
    <row r="184" spans="14:14">
      <c r="N184" s="313" t="s">
        <v>659</v>
      </c>
    </row>
    <row r="185" spans="14:14">
      <c r="N185" s="313" t="s">
        <v>660</v>
      </c>
    </row>
    <row r="186" spans="14:14">
      <c r="N186" s="313" t="s">
        <v>661</v>
      </c>
    </row>
    <row r="187" spans="14:14">
      <c r="N187" s="313" t="s">
        <v>662</v>
      </c>
    </row>
    <row r="188" spans="14:14">
      <c r="N188" s="313" t="s">
        <v>663</v>
      </c>
    </row>
    <row r="189" spans="14:14">
      <c r="N189" s="313" t="s">
        <v>664</v>
      </c>
    </row>
    <row r="190" spans="14:14">
      <c r="N190" s="313" t="s">
        <v>665</v>
      </c>
    </row>
    <row r="191" spans="14:14">
      <c r="N191" s="313" t="s">
        <v>666</v>
      </c>
    </row>
    <row r="192" spans="14:14">
      <c r="N192" s="313" t="s">
        <v>667</v>
      </c>
    </row>
    <row r="193" spans="14:14">
      <c r="N193" s="313" t="s">
        <v>668</v>
      </c>
    </row>
    <row r="194" spans="14:14">
      <c r="N194" s="313" t="s">
        <v>432</v>
      </c>
    </row>
    <row r="195" spans="14:14">
      <c r="N195" s="313" t="s">
        <v>669</v>
      </c>
    </row>
    <row r="196" spans="14:14">
      <c r="N196" s="313" t="s">
        <v>670</v>
      </c>
    </row>
    <row r="197" spans="14:14">
      <c r="N197" s="313" t="s">
        <v>671</v>
      </c>
    </row>
    <row r="198" spans="14:14">
      <c r="N198" s="313" t="s">
        <v>529</v>
      </c>
    </row>
    <row r="199" spans="14:14">
      <c r="N199" s="313" t="s">
        <v>672</v>
      </c>
    </row>
    <row r="200" spans="14:14">
      <c r="N200" s="313" t="s">
        <v>673</v>
      </c>
    </row>
    <row r="201" spans="14:14">
      <c r="N201" s="313" t="s">
        <v>674</v>
      </c>
    </row>
    <row r="202" spans="14:14">
      <c r="N202" s="313" t="s">
        <v>675</v>
      </c>
    </row>
    <row r="203" spans="14:14">
      <c r="N203" s="313" t="s">
        <v>676</v>
      </c>
    </row>
    <row r="204" spans="14:14">
      <c r="N204" s="313" t="s">
        <v>677</v>
      </c>
    </row>
    <row r="205" spans="14:14">
      <c r="N205" s="313" t="s">
        <v>678</v>
      </c>
    </row>
    <row r="206" spans="14:14">
      <c r="N206" s="313" t="s">
        <v>679</v>
      </c>
    </row>
    <row r="207" spans="14:14">
      <c r="N207" s="313" t="s">
        <v>680</v>
      </c>
    </row>
    <row r="208" spans="14:14">
      <c r="N208" s="313" t="s">
        <v>681</v>
      </c>
    </row>
    <row r="209" spans="14:14">
      <c r="N209" s="313" t="s">
        <v>682</v>
      </c>
    </row>
    <row r="210" spans="14:14">
      <c r="N210" s="313" t="s">
        <v>683</v>
      </c>
    </row>
    <row r="211" spans="14:14">
      <c r="N211" s="313" t="s">
        <v>684</v>
      </c>
    </row>
    <row r="212" spans="14:14">
      <c r="N212" s="313" t="s">
        <v>685</v>
      </c>
    </row>
    <row r="213" spans="14:14">
      <c r="N213" s="313" t="s">
        <v>686</v>
      </c>
    </row>
    <row r="214" spans="14:14">
      <c r="N214" s="313" t="s">
        <v>687</v>
      </c>
    </row>
    <row r="215" spans="14:14">
      <c r="N215" s="313" t="s">
        <v>688</v>
      </c>
    </row>
    <row r="216" spans="14:14">
      <c r="N216" s="313" t="s">
        <v>689</v>
      </c>
    </row>
    <row r="217" spans="14:14">
      <c r="N217" s="313" t="s">
        <v>532</v>
      </c>
    </row>
    <row r="218" spans="14:14">
      <c r="N218" s="313" t="s">
        <v>690</v>
      </c>
    </row>
    <row r="219" spans="14:14">
      <c r="N219" s="313" t="s">
        <v>691</v>
      </c>
    </row>
    <row r="220" spans="14:14">
      <c r="N220" s="313" t="s">
        <v>692</v>
      </c>
    </row>
    <row r="221" spans="14:14">
      <c r="N221" s="313" t="s">
        <v>693</v>
      </c>
    </row>
    <row r="222" spans="14:14">
      <c r="N222" s="313" t="s">
        <v>694</v>
      </c>
    </row>
    <row r="223" spans="14:14">
      <c r="N223" s="313" t="s">
        <v>695</v>
      </c>
    </row>
    <row r="224" spans="14:14">
      <c r="N224" s="313" t="s">
        <v>696</v>
      </c>
    </row>
    <row r="225" spans="14:14">
      <c r="N225" s="313" t="s">
        <v>697</v>
      </c>
    </row>
    <row r="226" spans="14:14">
      <c r="N226" s="313" t="s">
        <v>698</v>
      </c>
    </row>
    <row r="227" spans="14:14">
      <c r="N227" s="313" t="s">
        <v>699</v>
      </c>
    </row>
    <row r="228" spans="14:14">
      <c r="N228" s="313" t="s">
        <v>700</v>
      </c>
    </row>
    <row r="229" spans="14:14">
      <c r="N229" s="313" t="s">
        <v>701</v>
      </c>
    </row>
    <row r="230" spans="14:14">
      <c r="N230" s="313" t="s">
        <v>702</v>
      </c>
    </row>
    <row r="231" spans="14:14">
      <c r="N231" s="313" t="s">
        <v>703</v>
      </c>
    </row>
    <row r="232" spans="14:14">
      <c r="N232" s="313" t="s">
        <v>704</v>
      </c>
    </row>
    <row r="233" spans="14:14">
      <c r="N233" s="313" t="s">
        <v>705</v>
      </c>
    </row>
    <row r="234" spans="14:14">
      <c r="N234" s="313" t="s">
        <v>706</v>
      </c>
    </row>
    <row r="235" spans="14:14">
      <c r="N235" s="313" t="s">
        <v>707</v>
      </c>
    </row>
    <row r="236" spans="14:14">
      <c r="N236" s="313" t="s">
        <v>708</v>
      </c>
    </row>
    <row r="237" spans="14:14">
      <c r="N237" s="313" t="s">
        <v>385</v>
      </c>
    </row>
    <row r="238" spans="14:14">
      <c r="N238" s="313" t="s">
        <v>709</v>
      </c>
    </row>
    <row r="239" spans="14:14">
      <c r="N239" s="313" t="s">
        <v>710</v>
      </c>
    </row>
    <row r="240" spans="14:14">
      <c r="N240" s="313" t="s">
        <v>711</v>
      </c>
    </row>
    <row r="241" spans="14:14">
      <c r="N241" s="313" t="s">
        <v>537</v>
      </c>
    </row>
    <row r="242" spans="14:14">
      <c r="N242" s="313" t="s">
        <v>712</v>
      </c>
    </row>
    <row r="243" spans="14:14">
      <c r="N243" s="313" t="s">
        <v>713</v>
      </c>
    </row>
    <row r="244" spans="14:14">
      <c r="N244" s="313" t="s">
        <v>714</v>
      </c>
    </row>
    <row r="245" spans="14:14">
      <c r="N245" s="313" t="s">
        <v>715</v>
      </c>
    </row>
    <row r="246" spans="14:14">
      <c r="N246" s="313" t="s">
        <v>716</v>
      </c>
    </row>
    <row r="247" spans="14:14">
      <c r="N247" s="313" t="s">
        <v>717</v>
      </c>
    </row>
    <row r="248" spans="14:14">
      <c r="N248" s="313" t="s">
        <v>718</v>
      </c>
    </row>
    <row r="249" spans="14:14">
      <c r="N249" s="313" t="s">
        <v>719</v>
      </c>
    </row>
    <row r="250" spans="14:14">
      <c r="N250" s="313" t="s">
        <v>720</v>
      </c>
    </row>
    <row r="251" spans="14:14">
      <c r="N251" s="313" t="s">
        <v>721</v>
      </c>
    </row>
    <row r="252" spans="14:14">
      <c r="N252" s="313" t="s">
        <v>722</v>
      </c>
    </row>
    <row r="253" spans="14:14">
      <c r="N253" s="313" t="s">
        <v>723</v>
      </c>
    </row>
    <row r="254" spans="14:14">
      <c r="N254" s="313" t="s">
        <v>724</v>
      </c>
    </row>
    <row r="255" spans="14:14">
      <c r="N255" s="313" t="s">
        <v>725</v>
      </c>
    </row>
    <row r="256" spans="14:14">
      <c r="N256" s="313" t="s">
        <v>726</v>
      </c>
    </row>
    <row r="257" spans="14:14">
      <c r="N257" s="313" t="s">
        <v>727</v>
      </c>
    </row>
    <row r="258" spans="14:14">
      <c r="N258" s="313" t="s">
        <v>728</v>
      </c>
    </row>
    <row r="259" spans="14:14">
      <c r="N259" s="313" t="s">
        <v>729</v>
      </c>
    </row>
    <row r="260" spans="14:14">
      <c r="N260" s="313" t="s">
        <v>730</v>
      </c>
    </row>
    <row r="261" spans="14:14">
      <c r="N261" s="313" t="s">
        <v>731</v>
      </c>
    </row>
    <row r="262" spans="14:14">
      <c r="N262" s="313" t="s">
        <v>732</v>
      </c>
    </row>
    <row r="263" spans="14:14">
      <c r="N263" s="313" t="s">
        <v>733</v>
      </c>
    </row>
    <row r="264" spans="14:14">
      <c r="N264" s="313" t="s">
        <v>734</v>
      </c>
    </row>
    <row r="265" spans="14:14">
      <c r="N265" s="313" t="s">
        <v>735</v>
      </c>
    </row>
    <row r="266" spans="14:14">
      <c r="N266" s="313" t="s">
        <v>736</v>
      </c>
    </row>
    <row r="267" spans="14:14">
      <c r="N267" s="313" t="s">
        <v>737</v>
      </c>
    </row>
    <row r="268" spans="14:14">
      <c r="N268" s="313" t="s">
        <v>738</v>
      </c>
    </row>
    <row r="269" spans="14:14">
      <c r="N269" s="313" t="s">
        <v>739</v>
      </c>
    </row>
    <row r="270" spans="14:14">
      <c r="N270" s="313" t="s">
        <v>740</v>
      </c>
    </row>
    <row r="271" spans="14:14">
      <c r="N271" s="313" t="s">
        <v>741</v>
      </c>
    </row>
    <row r="272" spans="14:14">
      <c r="N272" s="313" t="s">
        <v>742</v>
      </c>
    </row>
    <row r="273" spans="14:14">
      <c r="N273" s="313" t="s">
        <v>743</v>
      </c>
    </row>
    <row r="274" spans="14:14">
      <c r="N274" s="313" t="s">
        <v>744</v>
      </c>
    </row>
    <row r="275" spans="14:14">
      <c r="N275" s="313" t="s">
        <v>745</v>
      </c>
    </row>
    <row r="276" spans="14:14">
      <c r="N276" s="313" t="s">
        <v>746</v>
      </c>
    </row>
    <row r="277" spans="14:14">
      <c r="N277" s="313" t="s">
        <v>747</v>
      </c>
    </row>
    <row r="278" spans="14:14">
      <c r="N278" s="313" t="s">
        <v>539</v>
      </c>
    </row>
    <row r="279" spans="14:14">
      <c r="N279" s="313" t="s">
        <v>748</v>
      </c>
    </row>
    <row r="280" spans="14:14">
      <c r="N280" s="313" t="s">
        <v>749</v>
      </c>
    </row>
    <row r="281" spans="14:14">
      <c r="N281" s="313" t="s">
        <v>750</v>
      </c>
    </row>
    <row r="282" spans="14:14">
      <c r="N282" s="313" t="s">
        <v>751</v>
      </c>
    </row>
    <row r="283" spans="14:14">
      <c r="N283" s="313" t="s">
        <v>752</v>
      </c>
    </row>
    <row r="284" spans="14:14">
      <c r="N284" s="313" t="s">
        <v>753</v>
      </c>
    </row>
    <row r="285" spans="14:14">
      <c r="N285" s="313" t="s">
        <v>754</v>
      </c>
    </row>
    <row r="286" spans="14:14">
      <c r="N286" s="313" t="s">
        <v>755</v>
      </c>
    </row>
    <row r="287" spans="14:14">
      <c r="N287" s="313" t="s">
        <v>756</v>
      </c>
    </row>
    <row r="288" spans="14:14">
      <c r="N288" s="313" t="s">
        <v>757</v>
      </c>
    </row>
    <row r="289" spans="14:14">
      <c r="N289" s="313" t="s">
        <v>758</v>
      </c>
    </row>
    <row r="290" spans="14:14">
      <c r="N290" s="313" t="s">
        <v>759</v>
      </c>
    </row>
    <row r="291" spans="14:14">
      <c r="N291" s="313" t="s">
        <v>760</v>
      </c>
    </row>
    <row r="292" spans="14:14">
      <c r="N292" s="313" t="s">
        <v>761</v>
      </c>
    </row>
    <row r="293" spans="14:14">
      <c r="N293" s="313" t="s">
        <v>762</v>
      </c>
    </row>
    <row r="294" spans="14:14">
      <c r="N294" s="313" t="s">
        <v>763</v>
      </c>
    </row>
    <row r="295" spans="14:14">
      <c r="N295" s="313" t="s">
        <v>764</v>
      </c>
    </row>
    <row r="296" spans="14:14">
      <c r="N296" s="313" t="s">
        <v>765</v>
      </c>
    </row>
    <row r="297" spans="14:14">
      <c r="N297" s="313" t="s">
        <v>766</v>
      </c>
    </row>
    <row r="298" spans="14:14">
      <c r="N298" s="313" t="s">
        <v>767</v>
      </c>
    </row>
    <row r="299" spans="14:14">
      <c r="N299" s="313" t="s">
        <v>768</v>
      </c>
    </row>
    <row r="300" spans="14:14">
      <c r="N300" s="313" t="s">
        <v>769</v>
      </c>
    </row>
    <row r="301" spans="14:14">
      <c r="N301" s="313" t="s">
        <v>770</v>
      </c>
    </row>
    <row r="302" spans="14:14">
      <c r="N302" s="313" t="s">
        <v>771</v>
      </c>
    </row>
    <row r="303" spans="14:14">
      <c r="N303" s="313" t="s">
        <v>772</v>
      </c>
    </row>
    <row r="304" spans="14:14">
      <c r="N304" s="313" t="s">
        <v>773</v>
      </c>
    </row>
    <row r="305" spans="14:14">
      <c r="N305" s="313" t="s">
        <v>543</v>
      </c>
    </row>
    <row r="306" spans="14:14">
      <c r="N306" s="313" t="s">
        <v>774</v>
      </c>
    </row>
    <row r="307" spans="14:14">
      <c r="N307" s="313" t="s">
        <v>775</v>
      </c>
    </row>
    <row r="308" spans="14:14">
      <c r="N308" s="313" t="s">
        <v>776</v>
      </c>
    </row>
    <row r="309" spans="14:14">
      <c r="N309" s="313" t="s">
        <v>777</v>
      </c>
    </row>
    <row r="310" spans="14:14">
      <c r="N310" s="313" t="s">
        <v>778</v>
      </c>
    </row>
    <row r="311" spans="14:14">
      <c r="N311" s="313" t="s">
        <v>372</v>
      </c>
    </row>
    <row r="312" spans="14:14">
      <c r="N312" s="313" t="s">
        <v>779</v>
      </c>
    </row>
    <row r="313" spans="14:14">
      <c r="N313" s="313" t="s">
        <v>780</v>
      </c>
    </row>
    <row r="314" spans="14:14">
      <c r="N314" s="313" t="s">
        <v>781</v>
      </c>
    </row>
    <row r="315" spans="14:14">
      <c r="N315" s="313" t="s">
        <v>782</v>
      </c>
    </row>
    <row r="316" spans="14:14">
      <c r="N316" s="313" t="s">
        <v>783</v>
      </c>
    </row>
    <row r="317" spans="14:14">
      <c r="N317" s="313" t="s">
        <v>784</v>
      </c>
    </row>
    <row r="318" spans="14:14">
      <c r="N318" s="313" t="s">
        <v>785</v>
      </c>
    </row>
    <row r="319" spans="14:14">
      <c r="N319" s="313" t="s">
        <v>786</v>
      </c>
    </row>
    <row r="320" spans="14:14">
      <c r="N320" s="313" t="s">
        <v>787</v>
      </c>
    </row>
    <row r="321" spans="14:14">
      <c r="N321" s="313" t="s">
        <v>788</v>
      </c>
    </row>
    <row r="322" spans="14:14">
      <c r="N322" s="313" t="s">
        <v>789</v>
      </c>
    </row>
    <row r="323" spans="14:14">
      <c r="N323" s="313" t="s">
        <v>790</v>
      </c>
    </row>
    <row r="324" spans="14:14">
      <c r="N324" s="313" t="s">
        <v>791</v>
      </c>
    </row>
    <row r="325" spans="14:14">
      <c r="N325" s="313" t="s">
        <v>792</v>
      </c>
    </row>
    <row r="326" spans="14:14">
      <c r="N326" s="313" t="s">
        <v>793</v>
      </c>
    </row>
    <row r="327" spans="14:14">
      <c r="N327" s="313" t="s">
        <v>794</v>
      </c>
    </row>
    <row r="328" spans="14:14">
      <c r="N328" s="313" t="s">
        <v>795</v>
      </c>
    </row>
    <row r="329" spans="14:14">
      <c r="N329" s="313" t="s">
        <v>796</v>
      </c>
    </row>
    <row r="330" spans="14:14">
      <c r="N330" s="313" t="s">
        <v>797</v>
      </c>
    </row>
    <row r="331" spans="14:14">
      <c r="N331" s="313" t="s">
        <v>798</v>
      </c>
    </row>
    <row r="332" spans="14:14">
      <c r="N332" s="313" t="s">
        <v>799</v>
      </c>
    </row>
    <row r="333" spans="14:14">
      <c r="N333" s="313" t="s">
        <v>392</v>
      </c>
    </row>
    <row r="334" spans="14:14">
      <c r="N334" s="313" t="s">
        <v>800</v>
      </c>
    </row>
    <row r="335" spans="14:14">
      <c r="N335" s="313" t="s">
        <v>801</v>
      </c>
    </row>
    <row r="336" spans="14:14">
      <c r="N336" s="313" t="s">
        <v>384</v>
      </c>
    </row>
    <row r="337" spans="14:14">
      <c r="N337" s="313" t="s">
        <v>548</v>
      </c>
    </row>
    <row r="338" spans="14:14">
      <c r="N338" s="313" t="s">
        <v>802</v>
      </c>
    </row>
    <row r="339" spans="14:14">
      <c r="N339" s="313" t="s">
        <v>803</v>
      </c>
    </row>
    <row r="340" spans="14:14">
      <c r="N340" s="313" t="s">
        <v>804</v>
      </c>
    </row>
    <row r="341" spans="14:14">
      <c r="N341" s="313" t="s">
        <v>805</v>
      </c>
    </row>
    <row r="342" spans="14:14">
      <c r="N342" s="313" t="s">
        <v>806</v>
      </c>
    </row>
    <row r="343" spans="14:14">
      <c r="N343" s="313" t="s">
        <v>807</v>
      </c>
    </row>
    <row r="344" spans="14:14">
      <c r="N344" s="313" t="s">
        <v>808</v>
      </c>
    </row>
    <row r="345" spans="14:14">
      <c r="N345" s="313" t="s">
        <v>809</v>
      </c>
    </row>
    <row r="346" spans="14:14">
      <c r="N346" s="313" t="s">
        <v>810</v>
      </c>
    </row>
    <row r="347" spans="14:14">
      <c r="N347" s="313" t="s">
        <v>554</v>
      </c>
    </row>
    <row r="348" spans="14:14">
      <c r="N348" s="313" t="s">
        <v>811</v>
      </c>
    </row>
    <row r="349" spans="14:14">
      <c r="N349" s="313" t="s">
        <v>812</v>
      </c>
    </row>
    <row r="350" spans="14:14">
      <c r="N350" s="313" t="s">
        <v>813</v>
      </c>
    </row>
    <row r="351" spans="14:14">
      <c r="N351" s="313" t="s">
        <v>814</v>
      </c>
    </row>
    <row r="352" spans="14:14">
      <c r="N352" s="313" t="s">
        <v>815</v>
      </c>
    </row>
    <row r="353" spans="14:14">
      <c r="N353" s="313" t="s">
        <v>816</v>
      </c>
    </row>
    <row r="354" spans="14:14">
      <c r="N354" s="313" t="s">
        <v>817</v>
      </c>
    </row>
    <row r="355" spans="14:14">
      <c r="N355" s="313" t="s">
        <v>558</v>
      </c>
    </row>
    <row r="356" spans="14:14">
      <c r="N356" s="313" t="s">
        <v>818</v>
      </c>
    </row>
    <row r="357" spans="14:14">
      <c r="N357" s="313" t="s">
        <v>370</v>
      </c>
    </row>
    <row r="358" spans="14:14">
      <c r="N358" s="313" t="s">
        <v>819</v>
      </c>
    </row>
    <row r="359" spans="14:14">
      <c r="N359" s="313" t="s">
        <v>820</v>
      </c>
    </row>
    <row r="360" spans="14:14">
      <c r="N360" s="313" t="s">
        <v>821</v>
      </c>
    </row>
    <row r="361" spans="14:14">
      <c r="N361" s="313" t="s">
        <v>822</v>
      </c>
    </row>
    <row r="362" spans="14:14">
      <c r="N362" s="313" t="s">
        <v>823</v>
      </c>
    </row>
    <row r="363" spans="14:14">
      <c r="N363" s="313" t="s">
        <v>824</v>
      </c>
    </row>
    <row r="364" spans="14:14">
      <c r="N364" s="313" t="s">
        <v>825</v>
      </c>
    </row>
    <row r="365" spans="14:14">
      <c r="N365" s="313" t="s">
        <v>826</v>
      </c>
    </row>
    <row r="366" spans="14:14">
      <c r="N366" s="313" t="s">
        <v>827</v>
      </c>
    </row>
    <row r="367" spans="14:14">
      <c r="N367" s="313" t="s">
        <v>828</v>
      </c>
    </row>
    <row r="368" spans="14:14">
      <c r="N368" s="313" t="s">
        <v>829</v>
      </c>
    </row>
    <row r="369" spans="14:14">
      <c r="N369" s="313" t="s">
        <v>830</v>
      </c>
    </row>
    <row r="370" spans="14:14">
      <c r="N370" s="313" t="s">
        <v>831</v>
      </c>
    </row>
  </sheetData>
  <autoFilter ref="A6:WWH16" xr:uid="{00000000-0001-0000-0600-000000000000}"/>
  <mergeCells count="24">
    <mergeCell ref="G3:I3"/>
    <mergeCell ref="B4:B5"/>
    <mergeCell ref="N4:N5"/>
    <mergeCell ref="J4:J5"/>
    <mergeCell ref="K4:K5"/>
    <mergeCell ref="L4:L5"/>
    <mergeCell ref="H4:H5"/>
    <mergeCell ref="I4:I5"/>
    <mergeCell ref="C1:T1"/>
    <mergeCell ref="C2:T2"/>
    <mergeCell ref="J3:N3"/>
    <mergeCell ref="O3:T3"/>
    <mergeCell ref="S4:T4"/>
    <mergeCell ref="O4:O5"/>
    <mergeCell ref="F4:F5"/>
    <mergeCell ref="G4:G5"/>
    <mergeCell ref="P4:P5"/>
    <mergeCell ref="Q4:Q5"/>
    <mergeCell ref="R4:R5"/>
    <mergeCell ref="M4:M5"/>
    <mergeCell ref="B3:F3"/>
    <mergeCell ref="C4:C5"/>
    <mergeCell ref="D4:D5"/>
    <mergeCell ref="E4:E5"/>
  </mergeCells>
  <dataValidations count="16">
    <dataValidation type="list" showInputMessage="1" showErrorMessage="1" sqref="WVT983015:WVT983025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WCB983015:WCB983025 VSF983015:VSF983025 VIJ983015:VIJ983025 UYN983015:UYN983025 UOR983015:UOR983025 UEV983015:UEV983025 TUZ983015:TUZ983025 TLD983015:TLD983025 TBH983015:TBH983025 SRL983015:SRL983025 SHP983015:SHP983025 RXT983015:RXT983025 RNX983015:RNX983025 REB983015:REB983025 QUF983015:QUF983025 QKJ983015:QKJ983025 QAN983015:QAN983025 PQR983015:PQR983025 PGV983015:PGV983025 OWZ983015:OWZ983025 OND983015:OND983025 ODH983015:ODH983025 NTL983015:NTL983025 NJP983015:NJP983025 MZT983015:MZT983025 MPX983015:MPX983025 MGB983015:MGB983025 LWF983015:LWF983025 LMJ983015:LMJ983025 LCN983015:LCN983025 KSR983015:KSR983025 KIV983015:KIV983025 JYZ983015:JYZ983025 JPD983015:JPD983025 JFH983015:JFH983025 IVL983015:IVL983025 ILP983015:ILP983025 IBT983015:IBT983025 HRX983015:HRX983025 HIB983015:HIB983025 GYF983015:GYF983025 GOJ983015:GOJ983025 GEN983015:GEN983025 FUR983015:FUR983025 FKV983015:FKV983025 FAZ983015:FAZ983025 ERD983015:ERD983025 EHH983015:EHH983025 DXL983015:DXL983025 DNP983015:DNP983025 DDT983015:DDT983025 CTX983015:CTX983025 CKB983015:CKB983025 CAF983015:CAF983025 BQJ983015:BQJ983025 BGN983015:BGN983025 AWR983015:AWR983025 AMV983015:AMV983025 ACZ983015:ACZ983025 TD983015:TD983025 JH983015:JH983025 H983038:H983048 WVT917479:WVT917489 WLX917479:WLX917489 WCB917479:WCB917489 VSF917479:VSF917489 VIJ917479:VIJ917489 UYN917479:UYN917489 UOR917479:UOR917489 UEV917479:UEV917489 TUZ917479:TUZ917489 TLD917479:TLD917489 TBH917479:TBH917489 SRL917479:SRL917489 SHP917479:SHP917489 RXT917479:RXT917489 RNX917479:RNX917489 REB917479:REB917489 QUF917479:QUF917489 QKJ917479:QKJ917489 QAN917479:QAN917489 PQR917479:PQR917489 PGV917479:PGV917489 OWZ917479:OWZ917489 OND917479:OND917489 ODH917479:ODH917489 NTL917479:NTL917489 NJP917479:NJP917489 MZT917479:MZT917489 MPX917479:MPX917489 MGB917479:MGB917489 LWF917479:LWF917489 LMJ917479:LMJ917489 LCN917479:LCN917489 KSR917479:KSR917489 KIV917479:KIV917489 JYZ917479:JYZ917489 JPD917479:JPD917489 JFH917479:JFH917489 IVL917479:IVL917489 ILP917479:ILP917489 IBT917479:IBT917489 HRX917479:HRX917489 HIB917479:HIB917489 GYF917479:GYF917489 GOJ917479:GOJ917489 GEN917479:GEN917489 FUR917479:FUR917489 FKV917479:FKV917489 FAZ917479:FAZ917489 ERD917479:ERD917489 EHH917479:EHH917489 DXL917479:DXL917489 DNP917479:DNP917489 DDT917479:DDT917489 CTX917479:CTX917489 CKB917479:CKB917489 CAF917479:CAF917489 BQJ917479:BQJ917489 BGN917479:BGN917489 AWR917479:AWR917489 AMV917479:AMV917489 ACZ917479:ACZ917489 TD917479:TD917489 JH917479:JH917489 H917502:H917512 WVT851943:WVT851953 WLX851943:WLX851953 WCB851943:WCB851953 VSF851943:VSF851953 VIJ851943:VIJ851953 UYN851943:UYN851953 UOR851943:UOR851953 UEV851943:UEV851953 TUZ851943:TUZ851953 TLD851943:TLD851953 TBH851943:TBH851953 SRL851943:SRL851953 SHP851943:SHP851953 RXT851943:RXT851953 RNX851943:RNX851953 REB851943:REB851953 QUF851943:QUF851953 QKJ851943:QKJ851953 QAN851943:QAN851953 PQR851943:PQR851953 PGV851943:PGV851953 OWZ851943:OWZ851953 OND851943:OND851953 ODH851943:ODH851953 NTL851943:NTL851953 NJP851943:NJP851953 MZT851943:MZT851953 MPX851943:MPX851953 MGB851943:MGB851953 LWF851943:LWF851953 LMJ851943:LMJ851953 LCN851943:LCN851953 KSR851943:KSR851953 KIV851943:KIV851953 JYZ851943:JYZ851953 JPD851943:JPD851953 JFH851943:JFH851953 IVL851943:IVL851953 ILP851943:ILP851953 IBT851943:IBT851953 HRX851943:HRX851953 HIB851943:HIB851953 GYF851943:GYF851953 GOJ851943:GOJ851953 GEN851943:GEN851953 FUR851943:FUR851953 FKV851943:FKV851953 FAZ851943:FAZ851953 ERD851943:ERD851953 EHH851943:EHH851953 DXL851943:DXL851953 DNP851943:DNP851953 DDT851943:DDT851953 CTX851943:CTX851953 CKB851943:CKB851953 CAF851943:CAF851953 BQJ851943:BQJ851953 BGN851943:BGN851953 AWR851943:AWR851953 AMV851943:AMV851953 ACZ851943:ACZ851953 TD851943:TD851953 JH851943:JH851953 H851966:H851976 WVT786407:WVT786417 WLX786407:WLX786417 WCB786407:WCB786417 VSF786407:VSF786417 VIJ786407:VIJ786417 UYN786407:UYN786417 UOR786407:UOR786417 UEV786407:UEV786417 TUZ786407:TUZ786417 TLD786407:TLD786417 TBH786407:TBH786417 SRL786407:SRL786417 SHP786407:SHP786417 RXT786407:RXT786417 RNX786407:RNX786417 REB786407:REB786417 QUF786407:QUF786417 QKJ786407:QKJ786417 QAN786407:QAN786417 PQR786407:PQR786417 PGV786407:PGV786417 OWZ786407:OWZ786417 OND786407:OND786417 ODH786407:ODH786417 NTL786407:NTL786417 NJP786407:NJP786417 MZT786407:MZT786417 MPX786407:MPX786417 MGB786407:MGB786417 LWF786407:LWF786417 LMJ786407:LMJ786417 LCN786407:LCN786417 KSR786407:KSR786417 KIV786407:KIV786417 JYZ786407:JYZ786417 JPD786407:JPD786417 JFH786407:JFH786417 IVL786407:IVL786417 ILP786407:ILP786417 IBT786407:IBT786417 HRX786407:HRX786417 HIB786407:HIB786417 GYF786407:GYF786417 GOJ786407:GOJ786417 GEN786407:GEN786417 FUR786407:FUR786417 FKV786407:FKV786417 FAZ786407:FAZ786417 ERD786407:ERD786417 EHH786407:EHH786417 DXL786407:DXL786417 DNP786407:DNP786417 DDT786407:DDT786417 CTX786407:CTX786417 CKB786407:CKB786417 CAF786407:CAF786417 BQJ786407:BQJ786417 BGN786407:BGN786417 AWR786407:AWR786417 AMV786407:AMV786417 ACZ786407:ACZ786417 TD786407:TD786417 JH786407:JH786417 H786430:H786440 WVT720871:WVT720881 WLX720871:WLX720881 WCB720871:WCB720881 VSF720871:VSF720881 VIJ720871:VIJ720881 UYN720871:UYN720881 UOR720871:UOR720881 UEV720871:UEV720881 TUZ720871:TUZ720881 TLD720871:TLD720881 TBH720871:TBH720881 SRL720871:SRL720881 SHP720871:SHP720881 RXT720871:RXT720881 RNX720871:RNX720881 REB720871:REB720881 QUF720871:QUF720881 QKJ720871:QKJ720881 QAN720871:QAN720881 PQR720871:PQR720881 PGV720871:PGV720881 OWZ720871:OWZ720881 OND720871:OND720881 ODH720871:ODH720881 NTL720871:NTL720881 NJP720871:NJP720881 MZT720871:MZT720881 MPX720871:MPX720881 MGB720871:MGB720881 LWF720871:LWF720881 LMJ720871:LMJ720881 LCN720871:LCN720881 KSR720871:KSR720881 KIV720871:KIV720881 JYZ720871:JYZ720881 JPD720871:JPD720881 JFH720871:JFH720881 IVL720871:IVL720881 ILP720871:ILP720881 IBT720871:IBT720881 HRX720871:HRX720881 HIB720871:HIB720881 GYF720871:GYF720881 GOJ720871:GOJ720881 GEN720871:GEN720881 FUR720871:FUR720881 FKV720871:FKV720881 FAZ720871:FAZ720881 ERD720871:ERD720881 EHH720871:EHH720881 DXL720871:DXL720881 DNP720871:DNP720881 DDT720871:DDT720881 CTX720871:CTX720881 CKB720871:CKB720881 CAF720871:CAF720881 BQJ720871:BQJ720881 BGN720871:BGN720881 AWR720871:AWR720881 AMV720871:AMV720881 ACZ720871:ACZ720881 TD720871:TD720881 JH720871:JH720881 H720894:H720904 WVT655335:WVT655345 WLX655335:WLX655345 WCB655335:WCB655345 VSF655335:VSF655345 VIJ655335:VIJ655345 UYN655335:UYN655345 UOR655335:UOR655345 UEV655335:UEV655345 TUZ655335:TUZ655345 TLD655335:TLD655345 TBH655335:TBH655345 SRL655335:SRL655345 SHP655335:SHP655345 RXT655335:RXT655345 RNX655335:RNX655345 REB655335:REB655345 QUF655335:QUF655345 QKJ655335:QKJ655345 QAN655335:QAN655345 PQR655335:PQR655345 PGV655335:PGV655345 OWZ655335:OWZ655345 OND655335:OND655345 ODH655335:ODH655345 NTL655335:NTL655345 NJP655335:NJP655345 MZT655335:MZT655345 MPX655335:MPX655345 MGB655335:MGB655345 LWF655335:LWF655345 LMJ655335:LMJ655345 LCN655335:LCN655345 KSR655335:KSR655345 KIV655335:KIV655345 JYZ655335:JYZ655345 JPD655335:JPD655345 JFH655335:JFH655345 IVL655335:IVL655345 ILP655335:ILP655345 IBT655335:IBT655345 HRX655335:HRX655345 HIB655335:HIB655345 GYF655335:GYF655345 GOJ655335:GOJ655345 GEN655335:GEN655345 FUR655335:FUR655345 FKV655335:FKV655345 FAZ655335:FAZ655345 ERD655335:ERD655345 EHH655335:EHH655345 DXL655335:DXL655345 DNP655335:DNP655345 DDT655335:DDT655345 CTX655335:CTX655345 CKB655335:CKB655345 CAF655335:CAF655345 BQJ655335:BQJ655345 BGN655335:BGN655345 AWR655335:AWR655345 AMV655335:AMV655345 ACZ655335:ACZ655345 TD655335:TD655345 JH655335:JH655345 H655358:H655368 WVT589799:WVT589809 WLX589799:WLX589809 WCB589799:WCB589809 VSF589799:VSF589809 VIJ589799:VIJ589809 UYN589799:UYN589809 UOR589799:UOR589809 UEV589799:UEV589809 TUZ589799:TUZ589809 TLD589799:TLD589809 TBH589799:TBH589809 SRL589799:SRL589809 SHP589799:SHP589809 RXT589799:RXT589809 RNX589799:RNX589809 REB589799:REB589809 QUF589799:QUF589809 QKJ589799:QKJ589809 QAN589799:QAN589809 PQR589799:PQR589809 PGV589799:PGV589809 OWZ589799:OWZ589809 OND589799:OND589809 ODH589799:ODH589809 NTL589799:NTL589809 NJP589799:NJP589809 MZT589799:MZT589809 MPX589799:MPX589809 MGB589799:MGB589809 LWF589799:LWF589809 LMJ589799:LMJ589809 LCN589799:LCN589809 KSR589799:KSR589809 KIV589799:KIV589809 JYZ589799:JYZ589809 JPD589799:JPD589809 JFH589799:JFH589809 IVL589799:IVL589809 ILP589799:ILP589809 IBT589799:IBT589809 HRX589799:HRX589809 HIB589799:HIB589809 GYF589799:GYF589809 GOJ589799:GOJ589809 GEN589799:GEN589809 FUR589799:FUR589809 FKV589799:FKV589809 FAZ589799:FAZ589809 ERD589799:ERD589809 EHH589799:EHH589809 DXL589799:DXL589809 DNP589799:DNP589809 DDT589799:DDT589809 CTX589799:CTX589809 CKB589799:CKB589809 CAF589799:CAF589809 BQJ589799:BQJ589809 BGN589799:BGN589809 AWR589799:AWR589809 AMV589799:AMV589809 ACZ589799:ACZ589809 TD589799:TD589809 JH589799:JH589809 H589822:H589832 WVT524263:WVT524273 WLX524263:WLX524273 WCB524263:WCB524273 VSF524263:VSF524273 VIJ524263:VIJ524273 UYN524263:UYN524273 UOR524263:UOR524273 UEV524263:UEV524273 TUZ524263:TUZ524273 TLD524263:TLD524273 TBH524263:TBH524273 SRL524263:SRL524273 SHP524263:SHP524273 RXT524263:RXT524273 RNX524263:RNX524273 REB524263:REB524273 QUF524263:QUF524273 QKJ524263:QKJ524273 QAN524263:QAN524273 PQR524263:PQR524273 PGV524263:PGV524273 OWZ524263:OWZ524273 OND524263:OND524273 ODH524263:ODH524273 NTL524263:NTL524273 NJP524263:NJP524273 MZT524263:MZT524273 MPX524263:MPX524273 MGB524263:MGB524273 LWF524263:LWF524273 LMJ524263:LMJ524273 LCN524263:LCN524273 KSR524263:KSR524273 KIV524263:KIV524273 JYZ524263:JYZ524273 JPD524263:JPD524273 JFH524263:JFH524273 IVL524263:IVL524273 ILP524263:ILP524273 IBT524263:IBT524273 HRX524263:HRX524273 HIB524263:HIB524273 GYF524263:GYF524273 GOJ524263:GOJ524273 GEN524263:GEN524273 FUR524263:FUR524273 FKV524263:FKV524273 FAZ524263:FAZ524273 ERD524263:ERD524273 EHH524263:EHH524273 DXL524263:DXL524273 DNP524263:DNP524273 DDT524263:DDT524273 CTX524263:CTX524273 CKB524263:CKB524273 CAF524263:CAF524273 BQJ524263:BQJ524273 BGN524263:BGN524273 AWR524263:AWR524273 AMV524263:AMV524273 ACZ524263:ACZ524273 TD524263:TD524273 JH524263:JH524273 H524286:H524296 WVT458727:WVT458737 WLX458727:WLX458737 WCB458727:WCB458737 VSF458727:VSF458737 VIJ458727:VIJ458737 UYN458727:UYN458737 UOR458727:UOR458737 UEV458727:UEV458737 TUZ458727:TUZ458737 TLD458727:TLD458737 TBH458727:TBH458737 SRL458727:SRL458737 SHP458727:SHP458737 RXT458727:RXT458737 RNX458727:RNX458737 REB458727:REB458737 QUF458727:QUF458737 QKJ458727:QKJ458737 QAN458727:QAN458737 PQR458727:PQR458737 PGV458727:PGV458737 OWZ458727:OWZ458737 OND458727:OND458737 ODH458727:ODH458737 NTL458727:NTL458737 NJP458727:NJP458737 MZT458727:MZT458737 MPX458727:MPX458737 MGB458727:MGB458737 LWF458727:LWF458737 LMJ458727:LMJ458737 LCN458727:LCN458737 KSR458727:KSR458737 KIV458727:KIV458737 JYZ458727:JYZ458737 JPD458727:JPD458737 JFH458727:JFH458737 IVL458727:IVL458737 ILP458727:ILP458737 IBT458727:IBT458737 HRX458727:HRX458737 HIB458727:HIB458737 GYF458727:GYF458737 GOJ458727:GOJ458737 GEN458727:GEN458737 FUR458727:FUR458737 FKV458727:FKV458737 FAZ458727:FAZ458737 ERD458727:ERD458737 EHH458727:EHH458737 DXL458727:DXL458737 DNP458727:DNP458737 DDT458727:DDT458737 CTX458727:CTX458737 CKB458727:CKB458737 CAF458727:CAF458737 BQJ458727:BQJ458737 BGN458727:BGN458737 AWR458727:AWR458737 AMV458727:AMV458737 ACZ458727:ACZ458737 TD458727:TD458737 JH458727:JH458737 H458750:H458760 WVT393191:WVT393201 WLX393191:WLX393201 WCB393191:WCB393201 VSF393191:VSF393201 VIJ393191:VIJ393201 UYN393191:UYN393201 UOR393191:UOR393201 UEV393191:UEV393201 TUZ393191:TUZ393201 TLD393191:TLD393201 TBH393191:TBH393201 SRL393191:SRL393201 SHP393191:SHP393201 RXT393191:RXT393201 RNX393191:RNX393201 REB393191:REB393201 QUF393191:QUF393201 QKJ393191:QKJ393201 QAN393191:QAN393201 PQR393191:PQR393201 PGV393191:PGV393201 OWZ393191:OWZ393201 OND393191:OND393201 ODH393191:ODH393201 NTL393191:NTL393201 NJP393191:NJP393201 MZT393191:MZT393201 MPX393191:MPX393201 MGB393191:MGB393201 LWF393191:LWF393201 LMJ393191:LMJ393201 LCN393191:LCN393201 KSR393191:KSR393201 KIV393191:KIV393201 JYZ393191:JYZ393201 JPD393191:JPD393201 JFH393191:JFH393201 IVL393191:IVL393201 ILP393191:ILP393201 IBT393191:IBT393201 HRX393191:HRX393201 HIB393191:HIB393201 GYF393191:GYF393201 GOJ393191:GOJ393201 GEN393191:GEN393201 FUR393191:FUR393201 FKV393191:FKV393201 FAZ393191:FAZ393201 ERD393191:ERD393201 EHH393191:EHH393201 DXL393191:DXL393201 DNP393191:DNP393201 DDT393191:DDT393201 CTX393191:CTX393201 CKB393191:CKB393201 CAF393191:CAF393201 BQJ393191:BQJ393201 BGN393191:BGN393201 AWR393191:AWR393201 AMV393191:AMV393201 ACZ393191:ACZ393201 TD393191:TD393201 JH393191:JH393201 H393214:H393224 WVT327655:WVT327665 WLX327655:WLX327665 WCB327655:WCB327665 VSF327655:VSF327665 VIJ327655:VIJ327665 UYN327655:UYN327665 UOR327655:UOR327665 UEV327655:UEV327665 TUZ327655:TUZ327665 TLD327655:TLD327665 TBH327655:TBH327665 SRL327655:SRL327665 SHP327655:SHP327665 RXT327655:RXT327665 RNX327655:RNX327665 REB327655:REB327665 QUF327655:QUF327665 QKJ327655:QKJ327665 QAN327655:QAN327665 PQR327655:PQR327665 PGV327655:PGV327665 OWZ327655:OWZ327665 OND327655:OND327665 ODH327655:ODH327665 NTL327655:NTL327665 NJP327655:NJP327665 MZT327655:MZT327665 MPX327655:MPX327665 MGB327655:MGB327665 LWF327655:LWF327665 LMJ327655:LMJ327665 LCN327655:LCN327665 KSR327655:KSR327665 KIV327655:KIV327665 JYZ327655:JYZ327665 JPD327655:JPD327665 JFH327655:JFH327665 IVL327655:IVL327665 ILP327655:ILP327665 IBT327655:IBT327665 HRX327655:HRX327665 HIB327655:HIB327665 GYF327655:GYF327665 GOJ327655:GOJ327665 GEN327655:GEN327665 FUR327655:FUR327665 FKV327655:FKV327665 FAZ327655:FAZ327665 ERD327655:ERD327665 EHH327655:EHH327665 DXL327655:DXL327665 DNP327655:DNP327665 DDT327655:DDT327665 CTX327655:CTX327665 CKB327655:CKB327665 CAF327655:CAF327665 BQJ327655:BQJ327665 BGN327655:BGN327665 AWR327655:AWR327665 AMV327655:AMV327665 ACZ327655:ACZ327665 TD327655:TD327665 JH327655:JH327665 H327678:H327688 WVT262119:WVT262129 WLX262119:WLX262129 WCB262119:WCB262129 VSF262119:VSF262129 VIJ262119:VIJ262129 UYN262119:UYN262129 UOR262119:UOR262129 UEV262119:UEV262129 TUZ262119:TUZ262129 TLD262119:TLD262129 TBH262119:TBH262129 SRL262119:SRL262129 SHP262119:SHP262129 RXT262119:RXT262129 RNX262119:RNX262129 REB262119:REB262129 QUF262119:QUF262129 QKJ262119:QKJ262129 QAN262119:QAN262129 PQR262119:PQR262129 PGV262119:PGV262129 OWZ262119:OWZ262129 OND262119:OND262129 ODH262119:ODH262129 NTL262119:NTL262129 NJP262119:NJP262129 MZT262119:MZT262129 MPX262119:MPX262129 MGB262119:MGB262129 LWF262119:LWF262129 LMJ262119:LMJ262129 LCN262119:LCN262129 KSR262119:KSR262129 KIV262119:KIV262129 JYZ262119:JYZ262129 JPD262119:JPD262129 JFH262119:JFH262129 IVL262119:IVL262129 ILP262119:ILP262129 IBT262119:IBT262129 HRX262119:HRX262129 HIB262119:HIB262129 GYF262119:GYF262129 GOJ262119:GOJ262129 GEN262119:GEN262129 FUR262119:FUR262129 FKV262119:FKV262129 FAZ262119:FAZ262129 ERD262119:ERD262129 EHH262119:EHH262129 DXL262119:DXL262129 DNP262119:DNP262129 DDT262119:DDT262129 CTX262119:CTX262129 CKB262119:CKB262129 CAF262119:CAF262129 BQJ262119:BQJ262129 BGN262119:BGN262129 AWR262119:AWR262129 AMV262119:AMV262129 ACZ262119:ACZ262129 TD262119:TD262129 JH262119:JH262129 H262142:H262152 WVT196583:WVT196593 WLX196583:WLX196593 WCB196583:WCB196593 VSF196583:VSF196593 VIJ196583:VIJ196593 UYN196583:UYN196593 UOR196583:UOR196593 UEV196583:UEV196593 TUZ196583:TUZ196593 TLD196583:TLD196593 TBH196583:TBH196593 SRL196583:SRL196593 SHP196583:SHP196593 RXT196583:RXT196593 RNX196583:RNX196593 REB196583:REB196593 QUF196583:QUF196593 QKJ196583:QKJ196593 QAN196583:QAN196593 PQR196583:PQR196593 PGV196583:PGV196593 OWZ196583:OWZ196593 OND196583:OND196593 ODH196583:ODH196593 NTL196583:NTL196593 NJP196583:NJP196593 MZT196583:MZT196593 MPX196583:MPX196593 MGB196583:MGB196593 LWF196583:LWF196593 LMJ196583:LMJ196593 LCN196583:LCN196593 KSR196583:KSR196593 KIV196583:KIV196593 JYZ196583:JYZ196593 JPD196583:JPD196593 JFH196583:JFH196593 IVL196583:IVL196593 ILP196583:ILP196593 IBT196583:IBT196593 HRX196583:HRX196593 HIB196583:HIB196593 GYF196583:GYF196593 GOJ196583:GOJ196593 GEN196583:GEN196593 FUR196583:FUR196593 FKV196583:FKV196593 FAZ196583:FAZ196593 ERD196583:ERD196593 EHH196583:EHH196593 DXL196583:DXL196593 DNP196583:DNP196593 DDT196583:DDT196593 CTX196583:CTX196593 CKB196583:CKB196593 CAF196583:CAF196593 BQJ196583:BQJ196593 BGN196583:BGN196593 AWR196583:AWR196593 AMV196583:AMV196593 ACZ196583:ACZ196593 TD196583:TD196593 JH196583:JH196593 H196606:H196616 WVT131047:WVT131057 WLX131047:WLX131057 WCB131047:WCB131057 VSF131047:VSF131057 VIJ131047:VIJ131057 UYN131047:UYN131057 UOR131047:UOR131057 UEV131047:UEV131057 TUZ131047:TUZ131057 TLD131047:TLD131057 TBH131047:TBH131057 SRL131047:SRL131057 SHP131047:SHP131057 RXT131047:RXT131057 RNX131047:RNX131057 REB131047:REB131057 QUF131047:QUF131057 QKJ131047:QKJ131057 QAN131047:QAN131057 PQR131047:PQR131057 PGV131047:PGV131057 OWZ131047:OWZ131057 OND131047:OND131057 ODH131047:ODH131057 NTL131047:NTL131057 NJP131047:NJP131057 MZT131047:MZT131057 MPX131047:MPX131057 MGB131047:MGB131057 LWF131047:LWF131057 LMJ131047:LMJ131057 LCN131047:LCN131057 KSR131047:KSR131057 KIV131047:KIV131057 JYZ131047:JYZ131057 JPD131047:JPD131057 JFH131047:JFH131057 IVL131047:IVL131057 ILP131047:ILP131057 IBT131047:IBT131057 HRX131047:HRX131057 HIB131047:HIB131057 GYF131047:GYF131057 GOJ131047:GOJ131057 GEN131047:GEN131057 FUR131047:FUR131057 FKV131047:FKV131057 FAZ131047:FAZ131057 ERD131047:ERD131057 EHH131047:EHH131057 DXL131047:DXL131057 DNP131047:DNP131057 DDT131047:DDT131057 CTX131047:CTX131057 CKB131047:CKB131057 CAF131047:CAF131057 BQJ131047:BQJ131057 BGN131047:BGN131057 AWR131047:AWR131057 AMV131047:AMV131057 ACZ131047:ACZ131057 TD131047:TD131057 JH131047:JH131057 H131070:H131080 WVT65511:WVT65521 WLX65511:WLX65521 WCB65511:WCB65521 VSF65511:VSF65521 VIJ65511:VIJ65521 UYN65511:UYN65521 UOR65511:UOR65521 UEV65511:UEV65521 TUZ65511:TUZ65521 TLD65511:TLD65521 TBH65511:TBH65521 SRL65511:SRL65521 SHP65511:SHP65521 RXT65511:RXT65521 RNX65511:RNX65521 REB65511:REB65521 QUF65511:QUF65521 QKJ65511:QKJ65521 QAN65511:QAN65521 PQR65511:PQR65521 PGV65511:PGV65521 OWZ65511:OWZ65521 OND65511:OND65521 ODH65511:ODH65521 NTL65511:NTL65521 NJP65511:NJP65521 MZT65511:MZT65521 MPX65511:MPX65521 MGB65511:MGB65521 LWF65511:LWF65521 LMJ65511:LMJ65521 LCN65511:LCN65521 KSR65511:KSR65521 KIV65511:KIV65521 JYZ65511:JYZ65521 JPD65511:JPD65521 JFH65511:JFH65521 IVL65511:IVL65521 ILP65511:ILP65521 IBT65511:IBT65521 HRX65511:HRX65521 HIB65511:HIB65521 GYF65511:GYF65521 GOJ65511:GOJ65521 GEN65511:GEN65521 FUR65511:FUR65521 FKV65511:FKV65521 FAZ65511:FAZ65521 ERD65511:ERD65521 EHH65511:EHH65521 DXL65511:DXL65521 DNP65511:DNP65521 DDT65511:DDT65521 CTX65511:CTX65521 CKB65511:CKB65521 CAF65511:CAF65521 BQJ65511:BQJ65521 BGN65511:BGN65521 AWR65511:AWR65521 AMV65511:AMV65521 ACZ65511:ACZ65521 TD65511:TD65521 JH65511:JH65521 H65534:H65544 WLX983015:WLX983025" xr:uid="{D4E3FF19-F60F-4FF1-A7A4-54B203CAC1C5}">
      <formula1>$G$25:$G$40</formula1>
    </dataValidation>
    <dataValidation type="list" showInputMessage="1" showErrorMessage="1" sqref="L65534:L65544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WMA983015:WMA983025 WCE983015:WCE983025 VSI983015:VSI983025 VIM983015:VIM983025 UYQ983015:UYQ983025 UOU983015:UOU983025 UEY983015:UEY983025 TVC983015:TVC983025 TLG983015:TLG983025 TBK983015:TBK983025 SRO983015:SRO983025 SHS983015:SHS983025 RXW983015:RXW983025 ROA983015:ROA983025 REE983015:REE983025 QUI983015:QUI983025 QKM983015:QKM983025 QAQ983015:QAQ983025 PQU983015:PQU983025 PGY983015:PGY983025 OXC983015:OXC983025 ONG983015:ONG983025 ODK983015:ODK983025 NTO983015:NTO983025 NJS983015:NJS983025 MZW983015:MZW983025 MQA983015:MQA983025 MGE983015:MGE983025 LWI983015:LWI983025 LMM983015:LMM983025 LCQ983015:LCQ983025 KSU983015:KSU983025 KIY983015:KIY983025 JZC983015:JZC983025 JPG983015:JPG983025 JFK983015:JFK983025 IVO983015:IVO983025 ILS983015:ILS983025 IBW983015:IBW983025 HSA983015:HSA983025 HIE983015:HIE983025 GYI983015:GYI983025 GOM983015:GOM983025 GEQ983015:GEQ983025 FUU983015:FUU983025 FKY983015:FKY983025 FBC983015:FBC983025 ERG983015:ERG983025 EHK983015:EHK983025 DXO983015:DXO983025 DNS983015:DNS983025 DDW983015:DDW983025 CUA983015:CUA983025 CKE983015:CKE983025 CAI983015:CAI983025 BQM983015:BQM983025 BGQ983015:BGQ983025 AWU983015:AWU983025 AMY983015:AMY983025 ADC983015:ADC983025 TG983015:TG983025 JK983015:JK983025 L983038:L983048 WVW917479:WVW917489 WMA917479:WMA917489 WCE917479:WCE917489 VSI917479:VSI917489 VIM917479:VIM917489 UYQ917479:UYQ917489 UOU917479:UOU917489 UEY917479:UEY917489 TVC917479:TVC917489 TLG917479:TLG917489 TBK917479:TBK917489 SRO917479:SRO917489 SHS917479:SHS917489 RXW917479:RXW917489 ROA917479:ROA917489 REE917479:REE917489 QUI917479:QUI917489 QKM917479:QKM917489 QAQ917479:QAQ917489 PQU917479:PQU917489 PGY917479:PGY917489 OXC917479:OXC917489 ONG917479:ONG917489 ODK917479:ODK917489 NTO917479:NTO917489 NJS917479:NJS917489 MZW917479:MZW917489 MQA917479:MQA917489 MGE917479:MGE917489 LWI917479:LWI917489 LMM917479:LMM917489 LCQ917479:LCQ917489 KSU917479:KSU917489 KIY917479:KIY917489 JZC917479:JZC917489 JPG917479:JPG917489 JFK917479:JFK917489 IVO917479:IVO917489 ILS917479:ILS917489 IBW917479:IBW917489 HSA917479:HSA917489 HIE917479:HIE917489 GYI917479:GYI917489 GOM917479:GOM917489 GEQ917479:GEQ917489 FUU917479:FUU917489 FKY917479:FKY917489 FBC917479:FBC917489 ERG917479:ERG917489 EHK917479:EHK917489 DXO917479:DXO917489 DNS917479:DNS917489 DDW917479:DDW917489 CUA917479:CUA917489 CKE917479:CKE917489 CAI917479:CAI917489 BQM917479:BQM917489 BGQ917479:BGQ917489 AWU917479:AWU917489 AMY917479:AMY917489 ADC917479:ADC917489 TG917479:TG917489 JK917479:JK917489 L917502:L917512 WVW851943:WVW851953 WMA851943:WMA851953 WCE851943:WCE851953 VSI851943:VSI851953 VIM851943:VIM851953 UYQ851943:UYQ851953 UOU851943:UOU851953 UEY851943:UEY851953 TVC851943:TVC851953 TLG851943:TLG851953 TBK851943:TBK851953 SRO851943:SRO851953 SHS851943:SHS851953 RXW851943:RXW851953 ROA851943:ROA851953 REE851943:REE851953 QUI851943:QUI851953 QKM851943:QKM851953 QAQ851943:QAQ851953 PQU851943:PQU851953 PGY851943:PGY851953 OXC851943:OXC851953 ONG851943:ONG851953 ODK851943:ODK851953 NTO851943:NTO851953 NJS851943:NJS851953 MZW851943:MZW851953 MQA851943:MQA851953 MGE851943:MGE851953 LWI851943:LWI851953 LMM851943:LMM851953 LCQ851943:LCQ851953 KSU851943:KSU851953 KIY851943:KIY851953 JZC851943:JZC851953 JPG851943:JPG851953 JFK851943:JFK851953 IVO851943:IVO851953 ILS851943:ILS851953 IBW851943:IBW851953 HSA851943:HSA851953 HIE851943:HIE851953 GYI851943:GYI851953 GOM851943:GOM851953 GEQ851943:GEQ851953 FUU851943:FUU851953 FKY851943:FKY851953 FBC851943:FBC851953 ERG851943:ERG851953 EHK851943:EHK851953 DXO851943:DXO851953 DNS851943:DNS851953 DDW851943:DDW851953 CUA851943:CUA851953 CKE851943:CKE851953 CAI851943:CAI851953 BQM851943:BQM851953 BGQ851943:BGQ851953 AWU851943:AWU851953 AMY851943:AMY851953 ADC851943:ADC851953 TG851943:TG851953 JK851943:JK851953 L851966:L851976 WVW786407:WVW786417 WMA786407:WMA786417 WCE786407:WCE786417 VSI786407:VSI786417 VIM786407:VIM786417 UYQ786407:UYQ786417 UOU786407:UOU786417 UEY786407:UEY786417 TVC786407:TVC786417 TLG786407:TLG786417 TBK786407:TBK786417 SRO786407:SRO786417 SHS786407:SHS786417 RXW786407:RXW786417 ROA786407:ROA786417 REE786407:REE786417 QUI786407:QUI786417 QKM786407:QKM786417 QAQ786407:QAQ786417 PQU786407:PQU786417 PGY786407:PGY786417 OXC786407:OXC786417 ONG786407:ONG786417 ODK786407:ODK786417 NTO786407:NTO786417 NJS786407:NJS786417 MZW786407:MZW786417 MQA786407:MQA786417 MGE786407:MGE786417 LWI786407:LWI786417 LMM786407:LMM786417 LCQ786407:LCQ786417 KSU786407:KSU786417 KIY786407:KIY786417 JZC786407:JZC786417 JPG786407:JPG786417 JFK786407:JFK786417 IVO786407:IVO786417 ILS786407:ILS786417 IBW786407:IBW786417 HSA786407:HSA786417 HIE786407:HIE786417 GYI786407:GYI786417 GOM786407:GOM786417 GEQ786407:GEQ786417 FUU786407:FUU786417 FKY786407:FKY786417 FBC786407:FBC786417 ERG786407:ERG786417 EHK786407:EHK786417 DXO786407:DXO786417 DNS786407:DNS786417 DDW786407:DDW786417 CUA786407:CUA786417 CKE786407:CKE786417 CAI786407:CAI786417 BQM786407:BQM786417 BGQ786407:BGQ786417 AWU786407:AWU786417 AMY786407:AMY786417 ADC786407:ADC786417 TG786407:TG786417 JK786407:JK786417 L786430:L786440 WVW720871:WVW720881 WMA720871:WMA720881 WCE720871:WCE720881 VSI720871:VSI720881 VIM720871:VIM720881 UYQ720871:UYQ720881 UOU720871:UOU720881 UEY720871:UEY720881 TVC720871:TVC720881 TLG720871:TLG720881 TBK720871:TBK720881 SRO720871:SRO720881 SHS720871:SHS720881 RXW720871:RXW720881 ROA720871:ROA720881 REE720871:REE720881 QUI720871:QUI720881 QKM720871:QKM720881 QAQ720871:QAQ720881 PQU720871:PQU720881 PGY720871:PGY720881 OXC720871:OXC720881 ONG720871:ONG720881 ODK720871:ODK720881 NTO720871:NTO720881 NJS720871:NJS720881 MZW720871:MZW720881 MQA720871:MQA720881 MGE720871:MGE720881 LWI720871:LWI720881 LMM720871:LMM720881 LCQ720871:LCQ720881 KSU720871:KSU720881 KIY720871:KIY720881 JZC720871:JZC720881 JPG720871:JPG720881 JFK720871:JFK720881 IVO720871:IVO720881 ILS720871:ILS720881 IBW720871:IBW720881 HSA720871:HSA720881 HIE720871:HIE720881 GYI720871:GYI720881 GOM720871:GOM720881 GEQ720871:GEQ720881 FUU720871:FUU720881 FKY720871:FKY720881 FBC720871:FBC720881 ERG720871:ERG720881 EHK720871:EHK720881 DXO720871:DXO720881 DNS720871:DNS720881 DDW720871:DDW720881 CUA720871:CUA720881 CKE720871:CKE720881 CAI720871:CAI720881 BQM720871:BQM720881 BGQ720871:BGQ720881 AWU720871:AWU720881 AMY720871:AMY720881 ADC720871:ADC720881 TG720871:TG720881 JK720871:JK720881 L720894:L720904 WVW655335:WVW655345 WMA655335:WMA655345 WCE655335:WCE655345 VSI655335:VSI655345 VIM655335:VIM655345 UYQ655335:UYQ655345 UOU655335:UOU655345 UEY655335:UEY655345 TVC655335:TVC655345 TLG655335:TLG655345 TBK655335:TBK655345 SRO655335:SRO655345 SHS655335:SHS655345 RXW655335:RXW655345 ROA655335:ROA655345 REE655335:REE655345 QUI655335:QUI655345 QKM655335:QKM655345 QAQ655335:QAQ655345 PQU655335:PQU655345 PGY655335:PGY655345 OXC655335:OXC655345 ONG655335:ONG655345 ODK655335:ODK655345 NTO655335:NTO655345 NJS655335:NJS655345 MZW655335:MZW655345 MQA655335:MQA655345 MGE655335:MGE655345 LWI655335:LWI655345 LMM655335:LMM655345 LCQ655335:LCQ655345 KSU655335:KSU655345 KIY655335:KIY655345 JZC655335:JZC655345 JPG655335:JPG655345 JFK655335:JFK655345 IVO655335:IVO655345 ILS655335:ILS655345 IBW655335:IBW655345 HSA655335:HSA655345 HIE655335:HIE655345 GYI655335:GYI655345 GOM655335:GOM655345 GEQ655335:GEQ655345 FUU655335:FUU655345 FKY655335:FKY655345 FBC655335:FBC655345 ERG655335:ERG655345 EHK655335:EHK655345 DXO655335:DXO655345 DNS655335:DNS655345 DDW655335:DDW655345 CUA655335:CUA655345 CKE655335:CKE655345 CAI655335:CAI655345 BQM655335:BQM655345 BGQ655335:BGQ655345 AWU655335:AWU655345 AMY655335:AMY655345 ADC655335:ADC655345 TG655335:TG655345 JK655335:JK655345 L655358:L655368 WVW589799:WVW589809 WMA589799:WMA589809 WCE589799:WCE589809 VSI589799:VSI589809 VIM589799:VIM589809 UYQ589799:UYQ589809 UOU589799:UOU589809 UEY589799:UEY589809 TVC589799:TVC589809 TLG589799:TLG589809 TBK589799:TBK589809 SRO589799:SRO589809 SHS589799:SHS589809 RXW589799:RXW589809 ROA589799:ROA589809 REE589799:REE589809 QUI589799:QUI589809 QKM589799:QKM589809 QAQ589799:QAQ589809 PQU589799:PQU589809 PGY589799:PGY589809 OXC589799:OXC589809 ONG589799:ONG589809 ODK589799:ODK589809 NTO589799:NTO589809 NJS589799:NJS589809 MZW589799:MZW589809 MQA589799:MQA589809 MGE589799:MGE589809 LWI589799:LWI589809 LMM589799:LMM589809 LCQ589799:LCQ589809 KSU589799:KSU589809 KIY589799:KIY589809 JZC589799:JZC589809 JPG589799:JPG589809 JFK589799:JFK589809 IVO589799:IVO589809 ILS589799:ILS589809 IBW589799:IBW589809 HSA589799:HSA589809 HIE589799:HIE589809 GYI589799:GYI589809 GOM589799:GOM589809 GEQ589799:GEQ589809 FUU589799:FUU589809 FKY589799:FKY589809 FBC589799:FBC589809 ERG589799:ERG589809 EHK589799:EHK589809 DXO589799:DXO589809 DNS589799:DNS589809 DDW589799:DDW589809 CUA589799:CUA589809 CKE589799:CKE589809 CAI589799:CAI589809 BQM589799:BQM589809 BGQ589799:BGQ589809 AWU589799:AWU589809 AMY589799:AMY589809 ADC589799:ADC589809 TG589799:TG589809 JK589799:JK589809 L589822:L589832 WVW524263:WVW524273 WMA524263:WMA524273 WCE524263:WCE524273 VSI524263:VSI524273 VIM524263:VIM524273 UYQ524263:UYQ524273 UOU524263:UOU524273 UEY524263:UEY524273 TVC524263:TVC524273 TLG524263:TLG524273 TBK524263:TBK524273 SRO524263:SRO524273 SHS524263:SHS524273 RXW524263:RXW524273 ROA524263:ROA524273 REE524263:REE524273 QUI524263:QUI524273 QKM524263:QKM524273 QAQ524263:QAQ524273 PQU524263:PQU524273 PGY524263:PGY524273 OXC524263:OXC524273 ONG524263:ONG524273 ODK524263:ODK524273 NTO524263:NTO524273 NJS524263:NJS524273 MZW524263:MZW524273 MQA524263:MQA524273 MGE524263:MGE524273 LWI524263:LWI524273 LMM524263:LMM524273 LCQ524263:LCQ524273 KSU524263:KSU524273 KIY524263:KIY524273 JZC524263:JZC524273 JPG524263:JPG524273 JFK524263:JFK524273 IVO524263:IVO524273 ILS524263:ILS524273 IBW524263:IBW524273 HSA524263:HSA524273 HIE524263:HIE524273 GYI524263:GYI524273 GOM524263:GOM524273 GEQ524263:GEQ524273 FUU524263:FUU524273 FKY524263:FKY524273 FBC524263:FBC524273 ERG524263:ERG524273 EHK524263:EHK524273 DXO524263:DXO524273 DNS524263:DNS524273 DDW524263:DDW524273 CUA524263:CUA524273 CKE524263:CKE524273 CAI524263:CAI524273 BQM524263:BQM524273 BGQ524263:BGQ524273 AWU524263:AWU524273 AMY524263:AMY524273 ADC524263:ADC524273 TG524263:TG524273 JK524263:JK524273 L524286:L524296 WVW458727:WVW458737 WMA458727:WMA458737 WCE458727:WCE458737 VSI458727:VSI458737 VIM458727:VIM458737 UYQ458727:UYQ458737 UOU458727:UOU458737 UEY458727:UEY458737 TVC458727:TVC458737 TLG458727:TLG458737 TBK458727:TBK458737 SRO458727:SRO458737 SHS458727:SHS458737 RXW458727:RXW458737 ROA458727:ROA458737 REE458727:REE458737 QUI458727:QUI458737 QKM458727:QKM458737 QAQ458727:QAQ458737 PQU458727:PQU458737 PGY458727:PGY458737 OXC458727:OXC458737 ONG458727:ONG458737 ODK458727:ODK458737 NTO458727:NTO458737 NJS458727:NJS458737 MZW458727:MZW458737 MQA458727:MQA458737 MGE458727:MGE458737 LWI458727:LWI458737 LMM458727:LMM458737 LCQ458727:LCQ458737 KSU458727:KSU458737 KIY458727:KIY458737 JZC458727:JZC458737 JPG458727:JPG458737 JFK458727:JFK458737 IVO458727:IVO458737 ILS458727:ILS458737 IBW458727:IBW458737 HSA458727:HSA458737 HIE458727:HIE458737 GYI458727:GYI458737 GOM458727:GOM458737 GEQ458727:GEQ458737 FUU458727:FUU458737 FKY458727:FKY458737 FBC458727:FBC458737 ERG458727:ERG458737 EHK458727:EHK458737 DXO458727:DXO458737 DNS458727:DNS458737 DDW458727:DDW458737 CUA458727:CUA458737 CKE458727:CKE458737 CAI458727:CAI458737 BQM458727:BQM458737 BGQ458727:BGQ458737 AWU458727:AWU458737 AMY458727:AMY458737 ADC458727:ADC458737 TG458727:TG458737 JK458727:JK458737 L458750:L458760 WVW393191:WVW393201 WMA393191:WMA393201 WCE393191:WCE393201 VSI393191:VSI393201 VIM393191:VIM393201 UYQ393191:UYQ393201 UOU393191:UOU393201 UEY393191:UEY393201 TVC393191:TVC393201 TLG393191:TLG393201 TBK393191:TBK393201 SRO393191:SRO393201 SHS393191:SHS393201 RXW393191:RXW393201 ROA393191:ROA393201 REE393191:REE393201 QUI393191:QUI393201 QKM393191:QKM393201 QAQ393191:QAQ393201 PQU393191:PQU393201 PGY393191:PGY393201 OXC393191:OXC393201 ONG393191:ONG393201 ODK393191:ODK393201 NTO393191:NTO393201 NJS393191:NJS393201 MZW393191:MZW393201 MQA393191:MQA393201 MGE393191:MGE393201 LWI393191:LWI393201 LMM393191:LMM393201 LCQ393191:LCQ393201 KSU393191:KSU393201 KIY393191:KIY393201 JZC393191:JZC393201 JPG393191:JPG393201 JFK393191:JFK393201 IVO393191:IVO393201 ILS393191:ILS393201 IBW393191:IBW393201 HSA393191:HSA393201 HIE393191:HIE393201 GYI393191:GYI393201 GOM393191:GOM393201 GEQ393191:GEQ393201 FUU393191:FUU393201 FKY393191:FKY393201 FBC393191:FBC393201 ERG393191:ERG393201 EHK393191:EHK393201 DXO393191:DXO393201 DNS393191:DNS393201 DDW393191:DDW393201 CUA393191:CUA393201 CKE393191:CKE393201 CAI393191:CAI393201 BQM393191:BQM393201 BGQ393191:BGQ393201 AWU393191:AWU393201 AMY393191:AMY393201 ADC393191:ADC393201 TG393191:TG393201 JK393191:JK393201 L393214:L393224 WVW327655:WVW327665 WMA327655:WMA327665 WCE327655:WCE327665 VSI327655:VSI327665 VIM327655:VIM327665 UYQ327655:UYQ327665 UOU327655:UOU327665 UEY327655:UEY327665 TVC327655:TVC327665 TLG327655:TLG327665 TBK327655:TBK327665 SRO327655:SRO327665 SHS327655:SHS327665 RXW327655:RXW327665 ROA327655:ROA327665 REE327655:REE327665 QUI327655:QUI327665 QKM327655:QKM327665 QAQ327655:QAQ327665 PQU327655:PQU327665 PGY327655:PGY327665 OXC327655:OXC327665 ONG327655:ONG327665 ODK327655:ODK327665 NTO327655:NTO327665 NJS327655:NJS327665 MZW327655:MZW327665 MQA327655:MQA327665 MGE327655:MGE327665 LWI327655:LWI327665 LMM327655:LMM327665 LCQ327655:LCQ327665 KSU327655:KSU327665 KIY327655:KIY327665 JZC327655:JZC327665 JPG327655:JPG327665 JFK327655:JFK327665 IVO327655:IVO327665 ILS327655:ILS327665 IBW327655:IBW327665 HSA327655:HSA327665 HIE327655:HIE327665 GYI327655:GYI327665 GOM327655:GOM327665 GEQ327655:GEQ327665 FUU327655:FUU327665 FKY327655:FKY327665 FBC327655:FBC327665 ERG327655:ERG327665 EHK327655:EHK327665 DXO327655:DXO327665 DNS327655:DNS327665 DDW327655:DDW327665 CUA327655:CUA327665 CKE327655:CKE327665 CAI327655:CAI327665 BQM327655:BQM327665 BGQ327655:BGQ327665 AWU327655:AWU327665 AMY327655:AMY327665 ADC327655:ADC327665 TG327655:TG327665 JK327655:JK327665 L327678:L327688 WVW262119:WVW262129 WMA262119:WMA262129 WCE262119:WCE262129 VSI262119:VSI262129 VIM262119:VIM262129 UYQ262119:UYQ262129 UOU262119:UOU262129 UEY262119:UEY262129 TVC262119:TVC262129 TLG262119:TLG262129 TBK262119:TBK262129 SRO262119:SRO262129 SHS262119:SHS262129 RXW262119:RXW262129 ROA262119:ROA262129 REE262119:REE262129 QUI262119:QUI262129 QKM262119:QKM262129 QAQ262119:QAQ262129 PQU262119:PQU262129 PGY262119:PGY262129 OXC262119:OXC262129 ONG262119:ONG262129 ODK262119:ODK262129 NTO262119:NTO262129 NJS262119:NJS262129 MZW262119:MZW262129 MQA262119:MQA262129 MGE262119:MGE262129 LWI262119:LWI262129 LMM262119:LMM262129 LCQ262119:LCQ262129 KSU262119:KSU262129 KIY262119:KIY262129 JZC262119:JZC262129 JPG262119:JPG262129 JFK262119:JFK262129 IVO262119:IVO262129 ILS262119:ILS262129 IBW262119:IBW262129 HSA262119:HSA262129 HIE262119:HIE262129 GYI262119:GYI262129 GOM262119:GOM262129 GEQ262119:GEQ262129 FUU262119:FUU262129 FKY262119:FKY262129 FBC262119:FBC262129 ERG262119:ERG262129 EHK262119:EHK262129 DXO262119:DXO262129 DNS262119:DNS262129 DDW262119:DDW262129 CUA262119:CUA262129 CKE262119:CKE262129 CAI262119:CAI262129 BQM262119:BQM262129 BGQ262119:BGQ262129 AWU262119:AWU262129 AMY262119:AMY262129 ADC262119:ADC262129 TG262119:TG262129 JK262119:JK262129 L262142:L262152 WVW196583:WVW196593 WMA196583:WMA196593 WCE196583:WCE196593 VSI196583:VSI196593 VIM196583:VIM196593 UYQ196583:UYQ196593 UOU196583:UOU196593 UEY196583:UEY196593 TVC196583:TVC196593 TLG196583:TLG196593 TBK196583:TBK196593 SRO196583:SRO196593 SHS196583:SHS196593 RXW196583:RXW196593 ROA196583:ROA196593 REE196583:REE196593 QUI196583:QUI196593 QKM196583:QKM196593 QAQ196583:QAQ196593 PQU196583:PQU196593 PGY196583:PGY196593 OXC196583:OXC196593 ONG196583:ONG196593 ODK196583:ODK196593 NTO196583:NTO196593 NJS196583:NJS196593 MZW196583:MZW196593 MQA196583:MQA196593 MGE196583:MGE196593 LWI196583:LWI196593 LMM196583:LMM196593 LCQ196583:LCQ196593 KSU196583:KSU196593 KIY196583:KIY196593 JZC196583:JZC196593 JPG196583:JPG196593 JFK196583:JFK196593 IVO196583:IVO196593 ILS196583:ILS196593 IBW196583:IBW196593 HSA196583:HSA196593 HIE196583:HIE196593 GYI196583:GYI196593 GOM196583:GOM196593 GEQ196583:GEQ196593 FUU196583:FUU196593 FKY196583:FKY196593 FBC196583:FBC196593 ERG196583:ERG196593 EHK196583:EHK196593 DXO196583:DXO196593 DNS196583:DNS196593 DDW196583:DDW196593 CUA196583:CUA196593 CKE196583:CKE196593 CAI196583:CAI196593 BQM196583:BQM196593 BGQ196583:BGQ196593 AWU196583:AWU196593 AMY196583:AMY196593 ADC196583:ADC196593 TG196583:TG196593 JK196583:JK196593 L196606:L196616 WVW131047:WVW131057 WMA131047:WMA131057 WCE131047:WCE131057 VSI131047:VSI131057 VIM131047:VIM131057 UYQ131047:UYQ131057 UOU131047:UOU131057 UEY131047:UEY131057 TVC131047:TVC131057 TLG131047:TLG131057 TBK131047:TBK131057 SRO131047:SRO131057 SHS131047:SHS131057 RXW131047:RXW131057 ROA131047:ROA131057 REE131047:REE131057 QUI131047:QUI131057 QKM131047:QKM131057 QAQ131047:QAQ131057 PQU131047:PQU131057 PGY131047:PGY131057 OXC131047:OXC131057 ONG131047:ONG131057 ODK131047:ODK131057 NTO131047:NTO131057 NJS131047:NJS131057 MZW131047:MZW131057 MQA131047:MQA131057 MGE131047:MGE131057 LWI131047:LWI131057 LMM131047:LMM131057 LCQ131047:LCQ131057 KSU131047:KSU131057 KIY131047:KIY131057 JZC131047:JZC131057 JPG131047:JPG131057 JFK131047:JFK131057 IVO131047:IVO131057 ILS131047:ILS131057 IBW131047:IBW131057 HSA131047:HSA131057 HIE131047:HIE131057 GYI131047:GYI131057 GOM131047:GOM131057 GEQ131047:GEQ131057 FUU131047:FUU131057 FKY131047:FKY131057 FBC131047:FBC131057 ERG131047:ERG131057 EHK131047:EHK131057 DXO131047:DXO131057 DNS131047:DNS131057 DDW131047:DDW131057 CUA131047:CUA131057 CKE131047:CKE131057 CAI131047:CAI131057 BQM131047:BQM131057 BGQ131047:BGQ131057 AWU131047:AWU131057 AMY131047:AMY131057 ADC131047:ADC131057 TG131047:TG131057 JK131047:JK131057 L131070:L131080 WVW65511:WVW65521 WMA65511:WMA65521 WCE65511:WCE65521 VSI65511:VSI65521 VIM65511:VIM65521 UYQ65511:UYQ65521 UOU65511:UOU65521 UEY65511:UEY65521 TVC65511:TVC65521 TLG65511:TLG65521 TBK65511:TBK65521 SRO65511:SRO65521 SHS65511:SHS65521 RXW65511:RXW65521 ROA65511:ROA65521 REE65511:REE65521 QUI65511:QUI65521 QKM65511:QKM65521 QAQ65511:QAQ65521 PQU65511:PQU65521 PGY65511:PGY65521 OXC65511:OXC65521 ONG65511:ONG65521 ODK65511:ODK65521 NTO65511:NTO65521 NJS65511:NJS65521 MZW65511:MZW65521 MQA65511:MQA65521 MGE65511:MGE65521 LWI65511:LWI65521 LMM65511:LMM65521 LCQ65511:LCQ65521 KSU65511:KSU65521 KIY65511:KIY65521 JZC65511:JZC65521 JPG65511:JPG65521 JFK65511:JFK65521 IVO65511:IVO65521 ILS65511:ILS65521 IBW65511:IBW65521 HSA65511:HSA65521 HIE65511:HIE65521 GYI65511:GYI65521 GOM65511:GOM65521 GEQ65511:GEQ65521 FUU65511:FUU65521 FKY65511:FKY65521 FBC65511:FBC65521 ERG65511:ERG65521 EHK65511:EHK65521 DXO65511:DXO65521 DNS65511:DNS65521 DDW65511:DDW65521 CUA65511:CUA65521 CKE65511:CKE65521 CAI65511:CAI65521 BQM65511:BQM65521 BGQ65511:BGQ65521 AWU65511:AWU65521 AMY65511:AMY65521 ADC65511:ADC65521 TG65511:TG65521 JK65511:JK65521 WVW983015:WVW983025" xr:uid="{8D486BA0-6CFB-407B-8E15-5CC63E115790}">
      <formula1>$N$25:$N$370</formula1>
    </dataValidation>
    <dataValidation type="list" showInputMessage="1" showErrorMessage="1" sqref="M65535:M65545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WVX983015:WVX983025 JL65511:JL65521 TH65511:TH65521 ADD65511:ADD65521 AMZ65511:AMZ65521 AWV65511:AWV65521 BGR65511:BGR65521 BQN65511:BQN65521 CAJ65511:CAJ65521 CKF65511:CKF65521 CUB65511:CUB65521 DDX65511:DDX65521 DNT65511:DNT65521 DXP65511:DXP65521 EHL65511:EHL65521 ERH65511:ERH65521 FBD65511:FBD65521 FKZ65511:FKZ65521 FUV65511:FUV65521 GER65511:GER65521 GON65511:GON65521 GYJ65511:GYJ65521 HIF65511:HIF65521 HSB65511:HSB65521 IBX65511:IBX65521 ILT65511:ILT65521 IVP65511:IVP65521 JFL65511:JFL65521 JPH65511:JPH65521 JZD65511:JZD65521 KIZ65511:KIZ65521 KSV65511:KSV65521 LCR65511:LCR65521 LMN65511:LMN65521 LWJ65511:LWJ65521 MGF65511:MGF65521 MQB65511:MQB65521 MZX65511:MZX65521 NJT65511:NJT65521 NTP65511:NTP65521 ODL65511:ODL65521 ONH65511:ONH65521 OXD65511:OXD65521 PGZ65511:PGZ65521 PQV65511:PQV65521 QAR65511:QAR65521 QKN65511:QKN65521 QUJ65511:QUJ65521 REF65511:REF65521 ROB65511:ROB65521 RXX65511:RXX65521 SHT65511:SHT65521 SRP65511:SRP65521 TBL65511:TBL65521 TLH65511:TLH65521 TVD65511:TVD65521 UEZ65511:UEZ65521 UOV65511:UOV65521 UYR65511:UYR65521 VIN65511:VIN65521 VSJ65511:VSJ65521 WCF65511:WCF65521 WMB65511:WMB65521 WVX65511:WVX65521 M131071:M131081 JL131047:JL131057 TH131047:TH131057 ADD131047:ADD131057 AMZ131047:AMZ131057 AWV131047:AWV131057 BGR131047:BGR131057 BQN131047:BQN131057 CAJ131047:CAJ131057 CKF131047:CKF131057 CUB131047:CUB131057 DDX131047:DDX131057 DNT131047:DNT131057 DXP131047:DXP131057 EHL131047:EHL131057 ERH131047:ERH131057 FBD131047:FBD131057 FKZ131047:FKZ131057 FUV131047:FUV131057 GER131047:GER131057 GON131047:GON131057 GYJ131047:GYJ131057 HIF131047:HIF131057 HSB131047:HSB131057 IBX131047:IBX131057 ILT131047:ILT131057 IVP131047:IVP131057 JFL131047:JFL131057 JPH131047:JPH131057 JZD131047:JZD131057 KIZ131047:KIZ131057 KSV131047:KSV131057 LCR131047:LCR131057 LMN131047:LMN131057 LWJ131047:LWJ131057 MGF131047:MGF131057 MQB131047:MQB131057 MZX131047:MZX131057 NJT131047:NJT131057 NTP131047:NTP131057 ODL131047:ODL131057 ONH131047:ONH131057 OXD131047:OXD131057 PGZ131047:PGZ131057 PQV131047:PQV131057 QAR131047:QAR131057 QKN131047:QKN131057 QUJ131047:QUJ131057 REF131047:REF131057 ROB131047:ROB131057 RXX131047:RXX131057 SHT131047:SHT131057 SRP131047:SRP131057 TBL131047:TBL131057 TLH131047:TLH131057 TVD131047:TVD131057 UEZ131047:UEZ131057 UOV131047:UOV131057 UYR131047:UYR131057 VIN131047:VIN131057 VSJ131047:VSJ131057 WCF131047:WCF131057 WMB131047:WMB131057 WVX131047:WVX131057 M196607:M196617 JL196583:JL196593 TH196583:TH196593 ADD196583:ADD196593 AMZ196583:AMZ196593 AWV196583:AWV196593 BGR196583:BGR196593 BQN196583:BQN196593 CAJ196583:CAJ196593 CKF196583:CKF196593 CUB196583:CUB196593 DDX196583:DDX196593 DNT196583:DNT196593 DXP196583:DXP196593 EHL196583:EHL196593 ERH196583:ERH196593 FBD196583:FBD196593 FKZ196583:FKZ196593 FUV196583:FUV196593 GER196583:GER196593 GON196583:GON196593 GYJ196583:GYJ196593 HIF196583:HIF196593 HSB196583:HSB196593 IBX196583:IBX196593 ILT196583:ILT196593 IVP196583:IVP196593 JFL196583:JFL196593 JPH196583:JPH196593 JZD196583:JZD196593 KIZ196583:KIZ196593 KSV196583:KSV196593 LCR196583:LCR196593 LMN196583:LMN196593 LWJ196583:LWJ196593 MGF196583:MGF196593 MQB196583:MQB196593 MZX196583:MZX196593 NJT196583:NJT196593 NTP196583:NTP196593 ODL196583:ODL196593 ONH196583:ONH196593 OXD196583:OXD196593 PGZ196583:PGZ196593 PQV196583:PQV196593 QAR196583:QAR196593 QKN196583:QKN196593 QUJ196583:QUJ196593 REF196583:REF196593 ROB196583:ROB196593 RXX196583:RXX196593 SHT196583:SHT196593 SRP196583:SRP196593 TBL196583:TBL196593 TLH196583:TLH196593 TVD196583:TVD196593 UEZ196583:UEZ196593 UOV196583:UOV196593 UYR196583:UYR196593 VIN196583:VIN196593 VSJ196583:VSJ196593 WCF196583:WCF196593 WMB196583:WMB196593 WVX196583:WVX196593 M262143:M262153 JL262119:JL262129 TH262119:TH262129 ADD262119:ADD262129 AMZ262119:AMZ262129 AWV262119:AWV262129 BGR262119:BGR262129 BQN262119:BQN262129 CAJ262119:CAJ262129 CKF262119:CKF262129 CUB262119:CUB262129 DDX262119:DDX262129 DNT262119:DNT262129 DXP262119:DXP262129 EHL262119:EHL262129 ERH262119:ERH262129 FBD262119:FBD262129 FKZ262119:FKZ262129 FUV262119:FUV262129 GER262119:GER262129 GON262119:GON262129 GYJ262119:GYJ262129 HIF262119:HIF262129 HSB262119:HSB262129 IBX262119:IBX262129 ILT262119:ILT262129 IVP262119:IVP262129 JFL262119:JFL262129 JPH262119:JPH262129 JZD262119:JZD262129 KIZ262119:KIZ262129 KSV262119:KSV262129 LCR262119:LCR262129 LMN262119:LMN262129 LWJ262119:LWJ262129 MGF262119:MGF262129 MQB262119:MQB262129 MZX262119:MZX262129 NJT262119:NJT262129 NTP262119:NTP262129 ODL262119:ODL262129 ONH262119:ONH262129 OXD262119:OXD262129 PGZ262119:PGZ262129 PQV262119:PQV262129 QAR262119:QAR262129 QKN262119:QKN262129 QUJ262119:QUJ262129 REF262119:REF262129 ROB262119:ROB262129 RXX262119:RXX262129 SHT262119:SHT262129 SRP262119:SRP262129 TBL262119:TBL262129 TLH262119:TLH262129 TVD262119:TVD262129 UEZ262119:UEZ262129 UOV262119:UOV262129 UYR262119:UYR262129 VIN262119:VIN262129 VSJ262119:VSJ262129 WCF262119:WCF262129 WMB262119:WMB262129 WVX262119:WVX262129 M327679:M327689 JL327655:JL327665 TH327655:TH327665 ADD327655:ADD327665 AMZ327655:AMZ327665 AWV327655:AWV327665 BGR327655:BGR327665 BQN327655:BQN327665 CAJ327655:CAJ327665 CKF327655:CKF327665 CUB327655:CUB327665 DDX327655:DDX327665 DNT327655:DNT327665 DXP327655:DXP327665 EHL327655:EHL327665 ERH327655:ERH327665 FBD327655:FBD327665 FKZ327655:FKZ327665 FUV327655:FUV327665 GER327655:GER327665 GON327655:GON327665 GYJ327655:GYJ327665 HIF327655:HIF327665 HSB327655:HSB327665 IBX327655:IBX327665 ILT327655:ILT327665 IVP327655:IVP327665 JFL327655:JFL327665 JPH327655:JPH327665 JZD327655:JZD327665 KIZ327655:KIZ327665 KSV327655:KSV327665 LCR327655:LCR327665 LMN327655:LMN327665 LWJ327655:LWJ327665 MGF327655:MGF327665 MQB327655:MQB327665 MZX327655:MZX327665 NJT327655:NJT327665 NTP327655:NTP327665 ODL327655:ODL327665 ONH327655:ONH327665 OXD327655:OXD327665 PGZ327655:PGZ327665 PQV327655:PQV327665 QAR327655:QAR327665 QKN327655:QKN327665 QUJ327655:QUJ327665 REF327655:REF327665 ROB327655:ROB327665 RXX327655:RXX327665 SHT327655:SHT327665 SRP327655:SRP327665 TBL327655:TBL327665 TLH327655:TLH327665 TVD327655:TVD327665 UEZ327655:UEZ327665 UOV327655:UOV327665 UYR327655:UYR327665 VIN327655:VIN327665 VSJ327655:VSJ327665 WCF327655:WCF327665 WMB327655:WMB327665 WVX327655:WVX327665 M393215:M393225 JL393191:JL393201 TH393191:TH393201 ADD393191:ADD393201 AMZ393191:AMZ393201 AWV393191:AWV393201 BGR393191:BGR393201 BQN393191:BQN393201 CAJ393191:CAJ393201 CKF393191:CKF393201 CUB393191:CUB393201 DDX393191:DDX393201 DNT393191:DNT393201 DXP393191:DXP393201 EHL393191:EHL393201 ERH393191:ERH393201 FBD393191:FBD393201 FKZ393191:FKZ393201 FUV393191:FUV393201 GER393191:GER393201 GON393191:GON393201 GYJ393191:GYJ393201 HIF393191:HIF393201 HSB393191:HSB393201 IBX393191:IBX393201 ILT393191:ILT393201 IVP393191:IVP393201 JFL393191:JFL393201 JPH393191:JPH393201 JZD393191:JZD393201 KIZ393191:KIZ393201 KSV393191:KSV393201 LCR393191:LCR393201 LMN393191:LMN393201 LWJ393191:LWJ393201 MGF393191:MGF393201 MQB393191:MQB393201 MZX393191:MZX393201 NJT393191:NJT393201 NTP393191:NTP393201 ODL393191:ODL393201 ONH393191:ONH393201 OXD393191:OXD393201 PGZ393191:PGZ393201 PQV393191:PQV393201 QAR393191:QAR393201 QKN393191:QKN393201 QUJ393191:QUJ393201 REF393191:REF393201 ROB393191:ROB393201 RXX393191:RXX393201 SHT393191:SHT393201 SRP393191:SRP393201 TBL393191:TBL393201 TLH393191:TLH393201 TVD393191:TVD393201 UEZ393191:UEZ393201 UOV393191:UOV393201 UYR393191:UYR393201 VIN393191:VIN393201 VSJ393191:VSJ393201 WCF393191:WCF393201 WMB393191:WMB393201 WVX393191:WVX393201 M458751:M458761 JL458727:JL458737 TH458727:TH458737 ADD458727:ADD458737 AMZ458727:AMZ458737 AWV458727:AWV458737 BGR458727:BGR458737 BQN458727:BQN458737 CAJ458727:CAJ458737 CKF458727:CKF458737 CUB458727:CUB458737 DDX458727:DDX458737 DNT458727:DNT458737 DXP458727:DXP458737 EHL458727:EHL458737 ERH458727:ERH458737 FBD458727:FBD458737 FKZ458727:FKZ458737 FUV458727:FUV458737 GER458727:GER458737 GON458727:GON458737 GYJ458727:GYJ458737 HIF458727:HIF458737 HSB458727:HSB458737 IBX458727:IBX458737 ILT458727:ILT458737 IVP458727:IVP458737 JFL458727:JFL458737 JPH458727:JPH458737 JZD458727:JZD458737 KIZ458727:KIZ458737 KSV458727:KSV458737 LCR458727:LCR458737 LMN458727:LMN458737 LWJ458727:LWJ458737 MGF458727:MGF458737 MQB458727:MQB458737 MZX458727:MZX458737 NJT458727:NJT458737 NTP458727:NTP458737 ODL458727:ODL458737 ONH458727:ONH458737 OXD458727:OXD458737 PGZ458727:PGZ458737 PQV458727:PQV458737 QAR458727:QAR458737 QKN458727:QKN458737 QUJ458727:QUJ458737 REF458727:REF458737 ROB458727:ROB458737 RXX458727:RXX458737 SHT458727:SHT458737 SRP458727:SRP458737 TBL458727:TBL458737 TLH458727:TLH458737 TVD458727:TVD458737 UEZ458727:UEZ458737 UOV458727:UOV458737 UYR458727:UYR458737 VIN458727:VIN458737 VSJ458727:VSJ458737 WCF458727:WCF458737 WMB458727:WMB458737 WVX458727:WVX458737 M524287:M524297 JL524263:JL524273 TH524263:TH524273 ADD524263:ADD524273 AMZ524263:AMZ524273 AWV524263:AWV524273 BGR524263:BGR524273 BQN524263:BQN524273 CAJ524263:CAJ524273 CKF524263:CKF524273 CUB524263:CUB524273 DDX524263:DDX524273 DNT524263:DNT524273 DXP524263:DXP524273 EHL524263:EHL524273 ERH524263:ERH524273 FBD524263:FBD524273 FKZ524263:FKZ524273 FUV524263:FUV524273 GER524263:GER524273 GON524263:GON524273 GYJ524263:GYJ524273 HIF524263:HIF524273 HSB524263:HSB524273 IBX524263:IBX524273 ILT524263:ILT524273 IVP524263:IVP524273 JFL524263:JFL524273 JPH524263:JPH524273 JZD524263:JZD524273 KIZ524263:KIZ524273 KSV524263:KSV524273 LCR524263:LCR524273 LMN524263:LMN524273 LWJ524263:LWJ524273 MGF524263:MGF524273 MQB524263:MQB524273 MZX524263:MZX524273 NJT524263:NJT524273 NTP524263:NTP524273 ODL524263:ODL524273 ONH524263:ONH524273 OXD524263:OXD524273 PGZ524263:PGZ524273 PQV524263:PQV524273 QAR524263:QAR524273 QKN524263:QKN524273 QUJ524263:QUJ524273 REF524263:REF524273 ROB524263:ROB524273 RXX524263:RXX524273 SHT524263:SHT524273 SRP524263:SRP524273 TBL524263:TBL524273 TLH524263:TLH524273 TVD524263:TVD524273 UEZ524263:UEZ524273 UOV524263:UOV524273 UYR524263:UYR524273 VIN524263:VIN524273 VSJ524263:VSJ524273 WCF524263:WCF524273 WMB524263:WMB524273 WVX524263:WVX524273 M589823:M589833 JL589799:JL589809 TH589799:TH589809 ADD589799:ADD589809 AMZ589799:AMZ589809 AWV589799:AWV589809 BGR589799:BGR589809 BQN589799:BQN589809 CAJ589799:CAJ589809 CKF589799:CKF589809 CUB589799:CUB589809 DDX589799:DDX589809 DNT589799:DNT589809 DXP589799:DXP589809 EHL589799:EHL589809 ERH589799:ERH589809 FBD589799:FBD589809 FKZ589799:FKZ589809 FUV589799:FUV589809 GER589799:GER589809 GON589799:GON589809 GYJ589799:GYJ589809 HIF589799:HIF589809 HSB589799:HSB589809 IBX589799:IBX589809 ILT589799:ILT589809 IVP589799:IVP589809 JFL589799:JFL589809 JPH589799:JPH589809 JZD589799:JZD589809 KIZ589799:KIZ589809 KSV589799:KSV589809 LCR589799:LCR589809 LMN589799:LMN589809 LWJ589799:LWJ589809 MGF589799:MGF589809 MQB589799:MQB589809 MZX589799:MZX589809 NJT589799:NJT589809 NTP589799:NTP589809 ODL589799:ODL589809 ONH589799:ONH589809 OXD589799:OXD589809 PGZ589799:PGZ589809 PQV589799:PQV589809 QAR589799:QAR589809 QKN589799:QKN589809 QUJ589799:QUJ589809 REF589799:REF589809 ROB589799:ROB589809 RXX589799:RXX589809 SHT589799:SHT589809 SRP589799:SRP589809 TBL589799:TBL589809 TLH589799:TLH589809 TVD589799:TVD589809 UEZ589799:UEZ589809 UOV589799:UOV589809 UYR589799:UYR589809 VIN589799:VIN589809 VSJ589799:VSJ589809 WCF589799:WCF589809 WMB589799:WMB589809 WVX589799:WVX589809 M655359:M655369 JL655335:JL655345 TH655335:TH655345 ADD655335:ADD655345 AMZ655335:AMZ655345 AWV655335:AWV655345 BGR655335:BGR655345 BQN655335:BQN655345 CAJ655335:CAJ655345 CKF655335:CKF655345 CUB655335:CUB655345 DDX655335:DDX655345 DNT655335:DNT655345 DXP655335:DXP655345 EHL655335:EHL655345 ERH655335:ERH655345 FBD655335:FBD655345 FKZ655335:FKZ655345 FUV655335:FUV655345 GER655335:GER655345 GON655335:GON655345 GYJ655335:GYJ655345 HIF655335:HIF655345 HSB655335:HSB655345 IBX655335:IBX655345 ILT655335:ILT655345 IVP655335:IVP655345 JFL655335:JFL655345 JPH655335:JPH655345 JZD655335:JZD655345 KIZ655335:KIZ655345 KSV655335:KSV655345 LCR655335:LCR655345 LMN655335:LMN655345 LWJ655335:LWJ655345 MGF655335:MGF655345 MQB655335:MQB655345 MZX655335:MZX655345 NJT655335:NJT655345 NTP655335:NTP655345 ODL655335:ODL655345 ONH655335:ONH655345 OXD655335:OXD655345 PGZ655335:PGZ655345 PQV655335:PQV655345 QAR655335:QAR655345 QKN655335:QKN655345 QUJ655335:QUJ655345 REF655335:REF655345 ROB655335:ROB655345 RXX655335:RXX655345 SHT655335:SHT655345 SRP655335:SRP655345 TBL655335:TBL655345 TLH655335:TLH655345 TVD655335:TVD655345 UEZ655335:UEZ655345 UOV655335:UOV655345 UYR655335:UYR655345 VIN655335:VIN655345 VSJ655335:VSJ655345 WCF655335:WCF655345 WMB655335:WMB655345 WVX655335:WVX655345 M720895:M720905 JL720871:JL720881 TH720871:TH720881 ADD720871:ADD720881 AMZ720871:AMZ720881 AWV720871:AWV720881 BGR720871:BGR720881 BQN720871:BQN720881 CAJ720871:CAJ720881 CKF720871:CKF720881 CUB720871:CUB720881 DDX720871:DDX720881 DNT720871:DNT720881 DXP720871:DXP720881 EHL720871:EHL720881 ERH720871:ERH720881 FBD720871:FBD720881 FKZ720871:FKZ720881 FUV720871:FUV720881 GER720871:GER720881 GON720871:GON720881 GYJ720871:GYJ720881 HIF720871:HIF720881 HSB720871:HSB720881 IBX720871:IBX720881 ILT720871:ILT720881 IVP720871:IVP720881 JFL720871:JFL720881 JPH720871:JPH720881 JZD720871:JZD720881 KIZ720871:KIZ720881 KSV720871:KSV720881 LCR720871:LCR720881 LMN720871:LMN720881 LWJ720871:LWJ720881 MGF720871:MGF720881 MQB720871:MQB720881 MZX720871:MZX720881 NJT720871:NJT720881 NTP720871:NTP720881 ODL720871:ODL720881 ONH720871:ONH720881 OXD720871:OXD720881 PGZ720871:PGZ720881 PQV720871:PQV720881 QAR720871:QAR720881 QKN720871:QKN720881 QUJ720871:QUJ720881 REF720871:REF720881 ROB720871:ROB720881 RXX720871:RXX720881 SHT720871:SHT720881 SRP720871:SRP720881 TBL720871:TBL720881 TLH720871:TLH720881 TVD720871:TVD720881 UEZ720871:UEZ720881 UOV720871:UOV720881 UYR720871:UYR720881 VIN720871:VIN720881 VSJ720871:VSJ720881 WCF720871:WCF720881 WMB720871:WMB720881 WVX720871:WVX720881 M786431:M786441 JL786407:JL786417 TH786407:TH786417 ADD786407:ADD786417 AMZ786407:AMZ786417 AWV786407:AWV786417 BGR786407:BGR786417 BQN786407:BQN786417 CAJ786407:CAJ786417 CKF786407:CKF786417 CUB786407:CUB786417 DDX786407:DDX786417 DNT786407:DNT786417 DXP786407:DXP786417 EHL786407:EHL786417 ERH786407:ERH786417 FBD786407:FBD786417 FKZ786407:FKZ786417 FUV786407:FUV786417 GER786407:GER786417 GON786407:GON786417 GYJ786407:GYJ786417 HIF786407:HIF786417 HSB786407:HSB786417 IBX786407:IBX786417 ILT786407:ILT786417 IVP786407:IVP786417 JFL786407:JFL786417 JPH786407:JPH786417 JZD786407:JZD786417 KIZ786407:KIZ786417 KSV786407:KSV786417 LCR786407:LCR786417 LMN786407:LMN786417 LWJ786407:LWJ786417 MGF786407:MGF786417 MQB786407:MQB786417 MZX786407:MZX786417 NJT786407:NJT786417 NTP786407:NTP786417 ODL786407:ODL786417 ONH786407:ONH786417 OXD786407:OXD786417 PGZ786407:PGZ786417 PQV786407:PQV786417 QAR786407:QAR786417 QKN786407:QKN786417 QUJ786407:QUJ786417 REF786407:REF786417 ROB786407:ROB786417 RXX786407:RXX786417 SHT786407:SHT786417 SRP786407:SRP786417 TBL786407:TBL786417 TLH786407:TLH786417 TVD786407:TVD786417 UEZ786407:UEZ786417 UOV786407:UOV786417 UYR786407:UYR786417 VIN786407:VIN786417 VSJ786407:VSJ786417 WCF786407:WCF786417 WMB786407:WMB786417 WVX786407:WVX786417 M851967:M851977 JL851943:JL851953 TH851943:TH851953 ADD851943:ADD851953 AMZ851943:AMZ851953 AWV851943:AWV851953 BGR851943:BGR851953 BQN851943:BQN851953 CAJ851943:CAJ851953 CKF851943:CKF851953 CUB851943:CUB851953 DDX851943:DDX851953 DNT851943:DNT851953 DXP851943:DXP851953 EHL851943:EHL851953 ERH851943:ERH851953 FBD851943:FBD851953 FKZ851943:FKZ851953 FUV851943:FUV851953 GER851943:GER851953 GON851943:GON851953 GYJ851943:GYJ851953 HIF851943:HIF851953 HSB851943:HSB851953 IBX851943:IBX851953 ILT851943:ILT851953 IVP851943:IVP851953 JFL851943:JFL851953 JPH851943:JPH851953 JZD851943:JZD851953 KIZ851943:KIZ851953 KSV851943:KSV851953 LCR851943:LCR851953 LMN851943:LMN851953 LWJ851943:LWJ851953 MGF851943:MGF851953 MQB851943:MQB851953 MZX851943:MZX851953 NJT851943:NJT851953 NTP851943:NTP851953 ODL851943:ODL851953 ONH851943:ONH851953 OXD851943:OXD851953 PGZ851943:PGZ851953 PQV851943:PQV851953 QAR851943:QAR851953 QKN851943:QKN851953 QUJ851943:QUJ851953 REF851943:REF851953 ROB851943:ROB851953 RXX851943:RXX851953 SHT851943:SHT851953 SRP851943:SRP851953 TBL851943:TBL851953 TLH851943:TLH851953 TVD851943:TVD851953 UEZ851943:UEZ851953 UOV851943:UOV851953 UYR851943:UYR851953 VIN851943:VIN851953 VSJ851943:VSJ851953 WCF851943:WCF851953 WMB851943:WMB851953 WVX851943:WVX851953 M917503:M917513 JL917479:JL917489 TH917479:TH917489 ADD917479:ADD917489 AMZ917479:AMZ917489 AWV917479:AWV917489 BGR917479:BGR917489 BQN917479:BQN917489 CAJ917479:CAJ917489 CKF917479:CKF917489 CUB917479:CUB917489 DDX917479:DDX917489 DNT917479:DNT917489 DXP917479:DXP917489 EHL917479:EHL917489 ERH917479:ERH917489 FBD917479:FBD917489 FKZ917479:FKZ917489 FUV917479:FUV917489 GER917479:GER917489 GON917479:GON917489 GYJ917479:GYJ917489 HIF917479:HIF917489 HSB917479:HSB917489 IBX917479:IBX917489 ILT917479:ILT917489 IVP917479:IVP917489 JFL917479:JFL917489 JPH917479:JPH917489 JZD917479:JZD917489 KIZ917479:KIZ917489 KSV917479:KSV917489 LCR917479:LCR917489 LMN917479:LMN917489 LWJ917479:LWJ917489 MGF917479:MGF917489 MQB917479:MQB917489 MZX917479:MZX917489 NJT917479:NJT917489 NTP917479:NTP917489 ODL917479:ODL917489 ONH917479:ONH917489 OXD917479:OXD917489 PGZ917479:PGZ917489 PQV917479:PQV917489 QAR917479:QAR917489 QKN917479:QKN917489 QUJ917479:QUJ917489 REF917479:REF917489 ROB917479:ROB917489 RXX917479:RXX917489 SHT917479:SHT917489 SRP917479:SRP917489 TBL917479:TBL917489 TLH917479:TLH917489 TVD917479:TVD917489 UEZ917479:UEZ917489 UOV917479:UOV917489 UYR917479:UYR917489 VIN917479:VIN917489 VSJ917479:VSJ917489 WCF917479:WCF917489 WMB917479:WMB917489 WVX917479:WVX917489 M983039:M983049 JL983015:JL983025 TH983015:TH983025 ADD983015:ADD983025 AMZ983015:AMZ983025 AWV983015:AWV983025 BGR983015:BGR983025 BQN983015:BQN983025 CAJ983015:CAJ983025 CKF983015:CKF983025 CUB983015:CUB983025 DDX983015:DDX983025 DNT983015:DNT983025 DXP983015:DXP983025 EHL983015:EHL983025 ERH983015:ERH983025 FBD983015:FBD983025 FKZ983015:FKZ983025 FUV983015:FUV983025 GER983015:GER983025 GON983015:GON983025 GYJ983015:GYJ983025 HIF983015:HIF983025 HSB983015:HSB983025 IBX983015:IBX983025 ILT983015:ILT983025 IVP983015:IVP983025 JFL983015:JFL983025 JPH983015:JPH983025 JZD983015:JZD983025 KIZ983015:KIZ983025 KSV983015:KSV983025 LCR983015:LCR983025 LMN983015:LMN983025 LWJ983015:LWJ983025 MGF983015:MGF983025 MQB983015:MQB983025 MZX983015:MZX983025 NJT983015:NJT983025 NTP983015:NTP983025 ODL983015:ODL983025 ONH983015:ONH983025 OXD983015:OXD983025 PGZ983015:PGZ983025 PQV983015:PQV983025 QAR983015:QAR983025 QKN983015:QKN983025 QUJ983015:QUJ983025 REF983015:REF983025 ROB983015:ROB983025 RXX983015:RXX983025 SHT983015:SHT983025 SRP983015:SRP983025 TBL983015:TBL983025 TLH983015:TLH983025 TVD983015:TVD983025 UEZ983015:UEZ983025 UOV983015:UOV983025 UYR983015:UYR983025 VIN983015:VIN983025 VSJ983015:VSJ983025 WCF983015:WCF983025 WMB983015:WMB983025" xr:uid="{35F98988-EBBB-40DE-BCDE-A2EB6FB1BA1B}">
      <formula1>$M$25:$M$79</formula1>
    </dataValidation>
    <dataValidation type="list" showInputMessage="1" showErrorMessage="1" sqref="WVY983015:WVY983025 SW7 JA7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N65534:N65544 JM65511:JM65521 TI65511:TI65521 ADE65511:ADE65521 ANA65511:ANA65521 AWW65511:AWW65521 BGS65511:BGS65521 BQO65511:BQO65521 CAK65511:CAK65521 CKG65511:CKG65521 CUC65511:CUC65521 DDY65511:DDY65521 DNU65511:DNU65521 DXQ65511:DXQ65521 EHM65511:EHM65521 ERI65511:ERI65521 FBE65511:FBE65521 FLA65511:FLA65521 FUW65511:FUW65521 GES65511:GES65521 GOO65511:GOO65521 GYK65511:GYK65521 HIG65511:HIG65521 HSC65511:HSC65521 IBY65511:IBY65521 ILU65511:ILU65521 IVQ65511:IVQ65521 JFM65511:JFM65521 JPI65511:JPI65521 JZE65511:JZE65521 KJA65511:KJA65521 KSW65511:KSW65521 LCS65511:LCS65521 LMO65511:LMO65521 LWK65511:LWK65521 MGG65511:MGG65521 MQC65511:MQC65521 MZY65511:MZY65521 NJU65511:NJU65521 NTQ65511:NTQ65521 ODM65511:ODM65521 ONI65511:ONI65521 OXE65511:OXE65521 PHA65511:PHA65521 PQW65511:PQW65521 QAS65511:QAS65521 QKO65511:QKO65521 QUK65511:QUK65521 REG65511:REG65521 ROC65511:ROC65521 RXY65511:RXY65521 SHU65511:SHU65521 SRQ65511:SRQ65521 TBM65511:TBM65521 TLI65511:TLI65521 TVE65511:TVE65521 UFA65511:UFA65521 UOW65511:UOW65521 UYS65511:UYS65521 VIO65511:VIO65521 VSK65511:VSK65521 WCG65511:WCG65521 WMC65511:WMC65521 WVY65511:WVY65521 N131070:N131080 JM131047:JM131057 TI131047:TI131057 ADE131047:ADE131057 ANA131047:ANA131057 AWW131047:AWW131057 BGS131047:BGS131057 BQO131047:BQO131057 CAK131047:CAK131057 CKG131047:CKG131057 CUC131047:CUC131057 DDY131047:DDY131057 DNU131047:DNU131057 DXQ131047:DXQ131057 EHM131047:EHM131057 ERI131047:ERI131057 FBE131047:FBE131057 FLA131047:FLA131057 FUW131047:FUW131057 GES131047:GES131057 GOO131047:GOO131057 GYK131047:GYK131057 HIG131047:HIG131057 HSC131047:HSC131057 IBY131047:IBY131057 ILU131047:ILU131057 IVQ131047:IVQ131057 JFM131047:JFM131057 JPI131047:JPI131057 JZE131047:JZE131057 KJA131047:KJA131057 KSW131047:KSW131057 LCS131047:LCS131057 LMO131047:LMO131057 LWK131047:LWK131057 MGG131047:MGG131057 MQC131047:MQC131057 MZY131047:MZY131057 NJU131047:NJU131057 NTQ131047:NTQ131057 ODM131047:ODM131057 ONI131047:ONI131057 OXE131047:OXE131057 PHA131047:PHA131057 PQW131047:PQW131057 QAS131047:QAS131057 QKO131047:QKO131057 QUK131047:QUK131057 REG131047:REG131057 ROC131047:ROC131057 RXY131047:RXY131057 SHU131047:SHU131057 SRQ131047:SRQ131057 TBM131047:TBM131057 TLI131047:TLI131057 TVE131047:TVE131057 UFA131047:UFA131057 UOW131047:UOW131057 UYS131047:UYS131057 VIO131047:VIO131057 VSK131047:VSK131057 WCG131047:WCG131057 WMC131047:WMC131057 WVY131047:WVY131057 N196606:N196616 JM196583:JM196593 TI196583:TI196593 ADE196583:ADE196593 ANA196583:ANA196593 AWW196583:AWW196593 BGS196583:BGS196593 BQO196583:BQO196593 CAK196583:CAK196593 CKG196583:CKG196593 CUC196583:CUC196593 DDY196583:DDY196593 DNU196583:DNU196593 DXQ196583:DXQ196593 EHM196583:EHM196593 ERI196583:ERI196593 FBE196583:FBE196593 FLA196583:FLA196593 FUW196583:FUW196593 GES196583:GES196593 GOO196583:GOO196593 GYK196583:GYK196593 HIG196583:HIG196593 HSC196583:HSC196593 IBY196583:IBY196593 ILU196583:ILU196593 IVQ196583:IVQ196593 JFM196583:JFM196593 JPI196583:JPI196593 JZE196583:JZE196593 KJA196583:KJA196593 KSW196583:KSW196593 LCS196583:LCS196593 LMO196583:LMO196593 LWK196583:LWK196593 MGG196583:MGG196593 MQC196583:MQC196593 MZY196583:MZY196593 NJU196583:NJU196593 NTQ196583:NTQ196593 ODM196583:ODM196593 ONI196583:ONI196593 OXE196583:OXE196593 PHA196583:PHA196593 PQW196583:PQW196593 QAS196583:QAS196593 QKO196583:QKO196593 QUK196583:QUK196593 REG196583:REG196593 ROC196583:ROC196593 RXY196583:RXY196593 SHU196583:SHU196593 SRQ196583:SRQ196593 TBM196583:TBM196593 TLI196583:TLI196593 TVE196583:TVE196593 UFA196583:UFA196593 UOW196583:UOW196593 UYS196583:UYS196593 VIO196583:VIO196593 VSK196583:VSK196593 WCG196583:WCG196593 WMC196583:WMC196593 WVY196583:WVY196593 N262142:N262152 JM262119:JM262129 TI262119:TI262129 ADE262119:ADE262129 ANA262119:ANA262129 AWW262119:AWW262129 BGS262119:BGS262129 BQO262119:BQO262129 CAK262119:CAK262129 CKG262119:CKG262129 CUC262119:CUC262129 DDY262119:DDY262129 DNU262119:DNU262129 DXQ262119:DXQ262129 EHM262119:EHM262129 ERI262119:ERI262129 FBE262119:FBE262129 FLA262119:FLA262129 FUW262119:FUW262129 GES262119:GES262129 GOO262119:GOO262129 GYK262119:GYK262129 HIG262119:HIG262129 HSC262119:HSC262129 IBY262119:IBY262129 ILU262119:ILU262129 IVQ262119:IVQ262129 JFM262119:JFM262129 JPI262119:JPI262129 JZE262119:JZE262129 KJA262119:KJA262129 KSW262119:KSW262129 LCS262119:LCS262129 LMO262119:LMO262129 LWK262119:LWK262129 MGG262119:MGG262129 MQC262119:MQC262129 MZY262119:MZY262129 NJU262119:NJU262129 NTQ262119:NTQ262129 ODM262119:ODM262129 ONI262119:ONI262129 OXE262119:OXE262129 PHA262119:PHA262129 PQW262119:PQW262129 QAS262119:QAS262129 QKO262119:QKO262129 QUK262119:QUK262129 REG262119:REG262129 ROC262119:ROC262129 RXY262119:RXY262129 SHU262119:SHU262129 SRQ262119:SRQ262129 TBM262119:TBM262129 TLI262119:TLI262129 TVE262119:TVE262129 UFA262119:UFA262129 UOW262119:UOW262129 UYS262119:UYS262129 VIO262119:VIO262129 VSK262119:VSK262129 WCG262119:WCG262129 WMC262119:WMC262129 WVY262119:WVY262129 N327678:N327688 JM327655:JM327665 TI327655:TI327665 ADE327655:ADE327665 ANA327655:ANA327665 AWW327655:AWW327665 BGS327655:BGS327665 BQO327655:BQO327665 CAK327655:CAK327665 CKG327655:CKG327665 CUC327655:CUC327665 DDY327655:DDY327665 DNU327655:DNU327665 DXQ327655:DXQ327665 EHM327655:EHM327665 ERI327655:ERI327665 FBE327655:FBE327665 FLA327655:FLA327665 FUW327655:FUW327665 GES327655:GES327665 GOO327655:GOO327665 GYK327655:GYK327665 HIG327655:HIG327665 HSC327655:HSC327665 IBY327655:IBY327665 ILU327655:ILU327665 IVQ327655:IVQ327665 JFM327655:JFM327665 JPI327655:JPI327665 JZE327655:JZE327665 KJA327655:KJA327665 KSW327655:KSW327665 LCS327655:LCS327665 LMO327655:LMO327665 LWK327655:LWK327665 MGG327655:MGG327665 MQC327655:MQC327665 MZY327655:MZY327665 NJU327655:NJU327665 NTQ327655:NTQ327665 ODM327655:ODM327665 ONI327655:ONI327665 OXE327655:OXE327665 PHA327655:PHA327665 PQW327655:PQW327665 QAS327655:QAS327665 QKO327655:QKO327665 QUK327655:QUK327665 REG327655:REG327665 ROC327655:ROC327665 RXY327655:RXY327665 SHU327655:SHU327665 SRQ327655:SRQ327665 TBM327655:TBM327665 TLI327655:TLI327665 TVE327655:TVE327665 UFA327655:UFA327665 UOW327655:UOW327665 UYS327655:UYS327665 VIO327655:VIO327665 VSK327655:VSK327665 WCG327655:WCG327665 WMC327655:WMC327665 WVY327655:WVY327665 N393214:N393224 JM393191:JM393201 TI393191:TI393201 ADE393191:ADE393201 ANA393191:ANA393201 AWW393191:AWW393201 BGS393191:BGS393201 BQO393191:BQO393201 CAK393191:CAK393201 CKG393191:CKG393201 CUC393191:CUC393201 DDY393191:DDY393201 DNU393191:DNU393201 DXQ393191:DXQ393201 EHM393191:EHM393201 ERI393191:ERI393201 FBE393191:FBE393201 FLA393191:FLA393201 FUW393191:FUW393201 GES393191:GES393201 GOO393191:GOO393201 GYK393191:GYK393201 HIG393191:HIG393201 HSC393191:HSC393201 IBY393191:IBY393201 ILU393191:ILU393201 IVQ393191:IVQ393201 JFM393191:JFM393201 JPI393191:JPI393201 JZE393191:JZE393201 KJA393191:KJA393201 KSW393191:KSW393201 LCS393191:LCS393201 LMO393191:LMO393201 LWK393191:LWK393201 MGG393191:MGG393201 MQC393191:MQC393201 MZY393191:MZY393201 NJU393191:NJU393201 NTQ393191:NTQ393201 ODM393191:ODM393201 ONI393191:ONI393201 OXE393191:OXE393201 PHA393191:PHA393201 PQW393191:PQW393201 QAS393191:QAS393201 QKO393191:QKO393201 QUK393191:QUK393201 REG393191:REG393201 ROC393191:ROC393201 RXY393191:RXY393201 SHU393191:SHU393201 SRQ393191:SRQ393201 TBM393191:TBM393201 TLI393191:TLI393201 TVE393191:TVE393201 UFA393191:UFA393201 UOW393191:UOW393201 UYS393191:UYS393201 VIO393191:VIO393201 VSK393191:VSK393201 WCG393191:WCG393201 WMC393191:WMC393201 WVY393191:WVY393201 N458750:N458760 JM458727:JM458737 TI458727:TI458737 ADE458727:ADE458737 ANA458727:ANA458737 AWW458727:AWW458737 BGS458727:BGS458737 BQO458727:BQO458737 CAK458727:CAK458737 CKG458727:CKG458737 CUC458727:CUC458737 DDY458727:DDY458737 DNU458727:DNU458737 DXQ458727:DXQ458737 EHM458727:EHM458737 ERI458727:ERI458737 FBE458727:FBE458737 FLA458727:FLA458737 FUW458727:FUW458737 GES458727:GES458737 GOO458727:GOO458737 GYK458727:GYK458737 HIG458727:HIG458737 HSC458727:HSC458737 IBY458727:IBY458737 ILU458727:ILU458737 IVQ458727:IVQ458737 JFM458727:JFM458737 JPI458727:JPI458737 JZE458727:JZE458737 KJA458727:KJA458737 KSW458727:KSW458737 LCS458727:LCS458737 LMO458727:LMO458737 LWK458727:LWK458737 MGG458727:MGG458737 MQC458727:MQC458737 MZY458727:MZY458737 NJU458727:NJU458737 NTQ458727:NTQ458737 ODM458727:ODM458737 ONI458727:ONI458737 OXE458727:OXE458737 PHA458727:PHA458737 PQW458727:PQW458737 QAS458727:QAS458737 QKO458727:QKO458737 QUK458727:QUK458737 REG458727:REG458737 ROC458727:ROC458737 RXY458727:RXY458737 SHU458727:SHU458737 SRQ458727:SRQ458737 TBM458727:TBM458737 TLI458727:TLI458737 TVE458727:TVE458737 UFA458727:UFA458737 UOW458727:UOW458737 UYS458727:UYS458737 VIO458727:VIO458737 VSK458727:VSK458737 WCG458727:WCG458737 WMC458727:WMC458737 WVY458727:WVY458737 N524286:N524296 JM524263:JM524273 TI524263:TI524273 ADE524263:ADE524273 ANA524263:ANA524273 AWW524263:AWW524273 BGS524263:BGS524273 BQO524263:BQO524273 CAK524263:CAK524273 CKG524263:CKG524273 CUC524263:CUC524273 DDY524263:DDY524273 DNU524263:DNU524273 DXQ524263:DXQ524273 EHM524263:EHM524273 ERI524263:ERI524273 FBE524263:FBE524273 FLA524263:FLA524273 FUW524263:FUW524273 GES524263:GES524273 GOO524263:GOO524273 GYK524263:GYK524273 HIG524263:HIG524273 HSC524263:HSC524273 IBY524263:IBY524273 ILU524263:ILU524273 IVQ524263:IVQ524273 JFM524263:JFM524273 JPI524263:JPI524273 JZE524263:JZE524273 KJA524263:KJA524273 KSW524263:KSW524273 LCS524263:LCS524273 LMO524263:LMO524273 LWK524263:LWK524273 MGG524263:MGG524273 MQC524263:MQC524273 MZY524263:MZY524273 NJU524263:NJU524273 NTQ524263:NTQ524273 ODM524263:ODM524273 ONI524263:ONI524273 OXE524263:OXE524273 PHA524263:PHA524273 PQW524263:PQW524273 QAS524263:QAS524273 QKO524263:QKO524273 QUK524263:QUK524273 REG524263:REG524273 ROC524263:ROC524273 RXY524263:RXY524273 SHU524263:SHU524273 SRQ524263:SRQ524273 TBM524263:TBM524273 TLI524263:TLI524273 TVE524263:TVE524273 UFA524263:UFA524273 UOW524263:UOW524273 UYS524263:UYS524273 VIO524263:VIO524273 VSK524263:VSK524273 WCG524263:WCG524273 WMC524263:WMC524273 WVY524263:WVY524273 N589822:N589832 JM589799:JM589809 TI589799:TI589809 ADE589799:ADE589809 ANA589799:ANA589809 AWW589799:AWW589809 BGS589799:BGS589809 BQO589799:BQO589809 CAK589799:CAK589809 CKG589799:CKG589809 CUC589799:CUC589809 DDY589799:DDY589809 DNU589799:DNU589809 DXQ589799:DXQ589809 EHM589799:EHM589809 ERI589799:ERI589809 FBE589799:FBE589809 FLA589799:FLA589809 FUW589799:FUW589809 GES589799:GES589809 GOO589799:GOO589809 GYK589799:GYK589809 HIG589799:HIG589809 HSC589799:HSC589809 IBY589799:IBY589809 ILU589799:ILU589809 IVQ589799:IVQ589809 JFM589799:JFM589809 JPI589799:JPI589809 JZE589799:JZE589809 KJA589799:KJA589809 KSW589799:KSW589809 LCS589799:LCS589809 LMO589799:LMO589809 LWK589799:LWK589809 MGG589799:MGG589809 MQC589799:MQC589809 MZY589799:MZY589809 NJU589799:NJU589809 NTQ589799:NTQ589809 ODM589799:ODM589809 ONI589799:ONI589809 OXE589799:OXE589809 PHA589799:PHA589809 PQW589799:PQW589809 QAS589799:QAS589809 QKO589799:QKO589809 QUK589799:QUK589809 REG589799:REG589809 ROC589799:ROC589809 RXY589799:RXY589809 SHU589799:SHU589809 SRQ589799:SRQ589809 TBM589799:TBM589809 TLI589799:TLI589809 TVE589799:TVE589809 UFA589799:UFA589809 UOW589799:UOW589809 UYS589799:UYS589809 VIO589799:VIO589809 VSK589799:VSK589809 WCG589799:WCG589809 WMC589799:WMC589809 WVY589799:WVY589809 N655358:N655368 JM655335:JM655345 TI655335:TI655345 ADE655335:ADE655345 ANA655335:ANA655345 AWW655335:AWW655345 BGS655335:BGS655345 BQO655335:BQO655345 CAK655335:CAK655345 CKG655335:CKG655345 CUC655335:CUC655345 DDY655335:DDY655345 DNU655335:DNU655345 DXQ655335:DXQ655345 EHM655335:EHM655345 ERI655335:ERI655345 FBE655335:FBE655345 FLA655335:FLA655345 FUW655335:FUW655345 GES655335:GES655345 GOO655335:GOO655345 GYK655335:GYK655345 HIG655335:HIG655345 HSC655335:HSC655345 IBY655335:IBY655345 ILU655335:ILU655345 IVQ655335:IVQ655345 JFM655335:JFM655345 JPI655335:JPI655345 JZE655335:JZE655345 KJA655335:KJA655345 KSW655335:KSW655345 LCS655335:LCS655345 LMO655335:LMO655345 LWK655335:LWK655345 MGG655335:MGG655345 MQC655335:MQC655345 MZY655335:MZY655345 NJU655335:NJU655345 NTQ655335:NTQ655345 ODM655335:ODM655345 ONI655335:ONI655345 OXE655335:OXE655345 PHA655335:PHA655345 PQW655335:PQW655345 QAS655335:QAS655345 QKO655335:QKO655345 QUK655335:QUK655345 REG655335:REG655345 ROC655335:ROC655345 RXY655335:RXY655345 SHU655335:SHU655345 SRQ655335:SRQ655345 TBM655335:TBM655345 TLI655335:TLI655345 TVE655335:TVE655345 UFA655335:UFA655345 UOW655335:UOW655345 UYS655335:UYS655345 VIO655335:VIO655345 VSK655335:VSK655345 WCG655335:WCG655345 WMC655335:WMC655345 WVY655335:WVY655345 N720894:N720904 JM720871:JM720881 TI720871:TI720881 ADE720871:ADE720881 ANA720871:ANA720881 AWW720871:AWW720881 BGS720871:BGS720881 BQO720871:BQO720881 CAK720871:CAK720881 CKG720871:CKG720881 CUC720871:CUC720881 DDY720871:DDY720881 DNU720871:DNU720881 DXQ720871:DXQ720881 EHM720871:EHM720881 ERI720871:ERI720881 FBE720871:FBE720881 FLA720871:FLA720881 FUW720871:FUW720881 GES720871:GES720881 GOO720871:GOO720881 GYK720871:GYK720881 HIG720871:HIG720881 HSC720871:HSC720881 IBY720871:IBY720881 ILU720871:ILU720881 IVQ720871:IVQ720881 JFM720871:JFM720881 JPI720871:JPI720881 JZE720871:JZE720881 KJA720871:KJA720881 KSW720871:KSW720881 LCS720871:LCS720881 LMO720871:LMO720881 LWK720871:LWK720881 MGG720871:MGG720881 MQC720871:MQC720881 MZY720871:MZY720881 NJU720871:NJU720881 NTQ720871:NTQ720881 ODM720871:ODM720881 ONI720871:ONI720881 OXE720871:OXE720881 PHA720871:PHA720881 PQW720871:PQW720881 QAS720871:QAS720881 QKO720871:QKO720881 QUK720871:QUK720881 REG720871:REG720881 ROC720871:ROC720881 RXY720871:RXY720881 SHU720871:SHU720881 SRQ720871:SRQ720881 TBM720871:TBM720881 TLI720871:TLI720881 TVE720871:TVE720881 UFA720871:UFA720881 UOW720871:UOW720881 UYS720871:UYS720881 VIO720871:VIO720881 VSK720871:VSK720881 WCG720871:WCG720881 WMC720871:WMC720881 WVY720871:WVY720881 N786430:N786440 JM786407:JM786417 TI786407:TI786417 ADE786407:ADE786417 ANA786407:ANA786417 AWW786407:AWW786417 BGS786407:BGS786417 BQO786407:BQO786417 CAK786407:CAK786417 CKG786407:CKG786417 CUC786407:CUC786417 DDY786407:DDY786417 DNU786407:DNU786417 DXQ786407:DXQ786417 EHM786407:EHM786417 ERI786407:ERI786417 FBE786407:FBE786417 FLA786407:FLA786417 FUW786407:FUW786417 GES786407:GES786417 GOO786407:GOO786417 GYK786407:GYK786417 HIG786407:HIG786417 HSC786407:HSC786417 IBY786407:IBY786417 ILU786407:ILU786417 IVQ786407:IVQ786417 JFM786407:JFM786417 JPI786407:JPI786417 JZE786407:JZE786417 KJA786407:KJA786417 KSW786407:KSW786417 LCS786407:LCS786417 LMO786407:LMO786417 LWK786407:LWK786417 MGG786407:MGG786417 MQC786407:MQC786417 MZY786407:MZY786417 NJU786407:NJU786417 NTQ786407:NTQ786417 ODM786407:ODM786417 ONI786407:ONI786417 OXE786407:OXE786417 PHA786407:PHA786417 PQW786407:PQW786417 QAS786407:QAS786417 QKO786407:QKO786417 QUK786407:QUK786417 REG786407:REG786417 ROC786407:ROC786417 RXY786407:RXY786417 SHU786407:SHU786417 SRQ786407:SRQ786417 TBM786407:TBM786417 TLI786407:TLI786417 TVE786407:TVE786417 UFA786407:UFA786417 UOW786407:UOW786417 UYS786407:UYS786417 VIO786407:VIO786417 VSK786407:VSK786417 WCG786407:WCG786417 WMC786407:WMC786417 WVY786407:WVY786417 N851966:N851976 JM851943:JM851953 TI851943:TI851953 ADE851943:ADE851953 ANA851943:ANA851953 AWW851943:AWW851953 BGS851943:BGS851953 BQO851943:BQO851953 CAK851943:CAK851953 CKG851943:CKG851953 CUC851943:CUC851953 DDY851943:DDY851953 DNU851943:DNU851953 DXQ851943:DXQ851953 EHM851943:EHM851953 ERI851943:ERI851953 FBE851943:FBE851953 FLA851943:FLA851953 FUW851943:FUW851953 GES851943:GES851953 GOO851943:GOO851953 GYK851943:GYK851953 HIG851943:HIG851953 HSC851943:HSC851953 IBY851943:IBY851953 ILU851943:ILU851953 IVQ851943:IVQ851953 JFM851943:JFM851953 JPI851943:JPI851953 JZE851943:JZE851953 KJA851943:KJA851953 KSW851943:KSW851953 LCS851943:LCS851953 LMO851943:LMO851953 LWK851943:LWK851953 MGG851943:MGG851953 MQC851943:MQC851953 MZY851943:MZY851953 NJU851943:NJU851953 NTQ851943:NTQ851953 ODM851943:ODM851953 ONI851943:ONI851953 OXE851943:OXE851953 PHA851943:PHA851953 PQW851943:PQW851953 QAS851943:QAS851953 QKO851943:QKO851953 QUK851943:QUK851953 REG851943:REG851953 ROC851943:ROC851953 RXY851943:RXY851953 SHU851943:SHU851953 SRQ851943:SRQ851953 TBM851943:TBM851953 TLI851943:TLI851953 TVE851943:TVE851953 UFA851943:UFA851953 UOW851943:UOW851953 UYS851943:UYS851953 VIO851943:VIO851953 VSK851943:VSK851953 WCG851943:WCG851953 WMC851943:WMC851953 WVY851943:WVY851953 N917502:N917512 JM917479:JM917489 TI917479:TI917489 ADE917479:ADE917489 ANA917479:ANA917489 AWW917479:AWW917489 BGS917479:BGS917489 BQO917479:BQO917489 CAK917479:CAK917489 CKG917479:CKG917489 CUC917479:CUC917489 DDY917479:DDY917489 DNU917479:DNU917489 DXQ917479:DXQ917489 EHM917479:EHM917489 ERI917479:ERI917489 FBE917479:FBE917489 FLA917479:FLA917489 FUW917479:FUW917489 GES917479:GES917489 GOO917479:GOO917489 GYK917479:GYK917489 HIG917479:HIG917489 HSC917479:HSC917489 IBY917479:IBY917489 ILU917479:ILU917489 IVQ917479:IVQ917489 JFM917479:JFM917489 JPI917479:JPI917489 JZE917479:JZE917489 KJA917479:KJA917489 KSW917479:KSW917489 LCS917479:LCS917489 LMO917479:LMO917489 LWK917479:LWK917489 MGG917479:MGG917489 MQC917479:MQC917489 MZY917479:MZY917489 NJU917479:NJU917489 NTQ917479:NTQ917489 ODM917479:ODM917489 ONI917479:ONI917489 OXE917479:OXE917489 PHA917479:PHA917489 PQW917479:PQW917489 QAS917479:QAS917489 QKO917479:QKO917489 QUK917479:QUK917489 REG917479:REG917489 ROC917479:ROC917489 RXY917479:RXY917489 SHU917479:SHU917489 SRQ917479:SRQ917489 TBM917479:TBM917489 TLI917479:TLI917489 TVE917479:TVE917489 UFA917479:UFA917489 UOW917479:UOW917489 UYS917479:UYS917489 VIO917479:VIO917489 VSK917479:VSK917489 WCG917479:WCG917489 WMC917479:WMC917489 WVY917479:WVY917489 N983038:N983048 JM983015:JM983025 TI983015:TI983025 ADE983015:ADE983025 ANA983015:ANA983025 AWW983015:AWW983025 BGS983015:BGS983025 BQO983015:BQO983025 CAK983015:CAK983025 CKG983015:CKG983025 CUC983015:CUC983025 DDY983015:DDY983025 DNU983015:DNU983025 DXQ983015:DXQ983025 EHM983015:EHM983025 ERI983015:ERI983025 FBE983015:FBE983025 FLA983015:FLA983025 FUW983015:FUW983025 GES983015:GES983025 GOO983015:GOO983025 GYK983015:GYK983025 HIG983015:HIG983025 HSC983015:HSC983025 IBY983015:IBY983025 ILU983015:ILU983025 IVQ983015:IVQ983025 JFM983015:JFM983025 JPI983015:JPI983025 JZE983015:JZE983025 KJA983015:KJA983025 KSW983015:KSW983025 LCS983015:LCS983025 LMO983015:LMO983025 LWK983015:LWK983025 MGG983015:MGG983025 MQC983015:MQC983025 MZY983015:MZY983025 NJU983015:NJU983025 NTQ983015:NTQ983025 ODM983015:ODM983025 ONI983015:ONI983025 OXE983015:OXE983025 PHA983015:PHA983025 PQW983015:PQW983025 QAS983015:QAS983025 QKO983015:QKO983025 QUK983015:QUK983025 REG983015:REG983025 ROC983015:ROC983025 RXY983015:RXY983025 SHU983015:SHU983025 SRQ983015:SRQ983025 TBM983015:TBM983025 TLI983015:TLI983025 TVE983015:TVE983025 UFA983015:UFA983025 UOW983015:UOW983025 UYS983015:UYS983025 VIO983015:VIO983025 VSK983015:VSK983025 WCG983015:WCG983025 WMC983015:WMC983025" xr:uid="{ADE4A579-6DC6-4936-B9FF-0C1F1BD01483}">
      <formula1>$L$25:$L$39</formula1>
    </dataValidation>
    <dataValidation type="list" showInputMessage="1" showErrorMessage="1" sqref="WVS983015:WVS983025 WLW983015:WLW983025 WCA983015:WCA983025 VSE983015:VSE983025 VII983015:VII983025 UYM983015:UYM983025 UOQ983015:UOQ983025 UEU983015:UEU983025 TUY983015:TUY983025 TLC983015:TLC983025 TBG983015:TBG983025 SRK983015:SRK983025 SHO983015:SHO983025 RXS983015:RXS983025 RNW983015:RNW983025 REA983015:REA983025 QUE983015:QUE983025 QKI983015:QKI983025 QAM983015:QAM983025 PQQ983015:PQQ983025 PGU983015:PGU983025 OWY983015:OWY983025 ONC983015:ONC983025 ODG983015:ODG983025 NTK983015:NTK983025 NJO983015:NJO983025 MZS983015:MZS983025 MPW983015:MPW983025 MGA983015:MGA983025 LWE983015:LWE983025 LMI983015:LMI983025 LCM983015:LCM983025 KSQ983015:KSQ983025 KIU983015:KIU983025 JYY983015:JYY983025 JPC983015:JPC983025 JFG983015:JFG983025 IVK983015:IVK983025 ILO983015:ILO983025 IBS983015:IBS983025 HRW983015:HRW983025 HIA983015:HIA983025 GYE983015:GYE983025 GOI983015:GOI983025 GEM983015:GEM983025 FUQ983015:FUQ983025 FKU983015:FKU983025 FAY983015:FAY983025 ERC983015:ERC983025 EHG983015:EHG983025 DXK983015:DXK983025 DNO983015:DNO983025 DDS983015:DDS983025 CTW983015:CTW983025 CKA983015:CKA983025 CAE983015:CAE983025 BQI983015:BQI983025 BGM983015:BGM983025 AWQ983015:AWQ983025 AMU983015:AMU983025 ACY983015:ACY983025 TC983015:TC983025 JG983015:JG983025 WVS917479:WVS917489 WLW917479:WLW917489 WCA917479:WCA917489 VSE917479:VSE917489 VII917479:VII917489 UYM917479:UYM917489 UOQ917479:UOQ917489 UEU917479:UEU917489 TUY917479:TUY917489 TLC917479:TLC917489 TBG917479:TBG917489 SRK917479:SRK917489 SHO917479:SHO917489 RXS917479:RXS917489 RNW917479:RNW917489 REA917479:REA917489 QUE917479:QUE917489 QKI917479:QKI917489 QAM917479:QAM917489 PQQ917479:PQQ917489 PGU917479:PGU917489 OWY917479:OWY917489 ONC917479:ONC917489 ODG917479:ODG917489 NTK917479:NTK917489 NJO917479:NJO917489 MZS917479:MZS917489 MPW917479:MPW917489 MGA917479:MGA917489 LWE917479:LWE917489 LMI917479:LMI917489 LCM917479:LCM917489 KSQ917479:KSQ917489 KIU917479:KIU917489 JYY917479:JYY917489 JPC917479:JPC917489 JFG917479:JFG917489 IVK917479:IVK917489 ILO917479:ILO917489 IBS917479:IBS917489 HRW917479:HRW917489 HIA917479:HIA917489 GYE917479:GYE917489 GOI917479:GOI917489 GEM917479:GEM917489 FUQ917479:FUQ917489 FKU917479:FKU917489 FAY917479:FAY917489 ERC917479:ERC917489 EHG917479:EHG917489 DXK917479:DXK917489 DNO917479:DNO917489 DDS917479:DDS917489 CTW917479:CTW917489 CKA917479:CKA917489 CAE917479:CAE917489 BQI917479:BQI917489 BGM917479:BGM917489 AWQ917479:AWQ917489 AMU917479:AMU917489 ACY917479:ACY917489 TC917479:TC917489 JG917479:JG917489 WVS851943:WVS851953 WLW851943:WLW851953 WCA851943:WCA851953 VSE851943:VSE851953 VII851943:VII851953 UYM851943:UYM851953 UOQ851943:UOQ851953 UEU851943:UEU851953 TUY851943:TUY851953 TLC851943:TLC851953 TBG851943:TBG851953 SRK851943:SRK851953 SHO851943:SHO851953 RXS851943:RXS851953 RNW851943:RNW851953 REA851943:REA851953 QUE851943:QUE851953 QKI851943:QKI851953 QAM851943:QAM851953 PQQ851943:PQQ851953 PGU851943:PGU851953 OWY851943:OWY851953 ONC851943:ONC851953 ODG851943:ODG851953 NTK851943:NTK851953 NJO851943:NJO851953 MZS851943:MZS851953 MPW851943:MPW851953 MGA851943:MGA851953 LWE851943:LWE851953 LMI851943:LMI851953 LCM851943:LCM851953 KSQ851943:KSQ851953 KIU851943:KIU851953 JYY851943:JYY851953 JPC851943:JPC851953 JFG851943:JFG851953 IVK851943:IVK851953 ILO851943:ILO851953 IBS851943:IBS851953 HRW851943:HRW851953 HIA851943:HIA851953 GYE851943:GYE851953 GOI851943:GOI851953 GEM851943:GEM851953 FUQ851943:FUQ851953 FKU851943:FKU851953 FAY851943:FAY851953 ERC851943:ERC851953 EHG851943:EHG851953 DXK851943:DXK851953 DNO851943:DNO851953 DDS851943:DDS851953 CTW851943:CTW851953 CKA851943:CKA851953 CAE851943:CAE851953 BQI851943:BQI851953 BGM851943:BGM851953 AWQ851943:AWQ851953 AMU851943:AMU851953 ACY851943:ACY851953 TC851943:TC851953 JG851943:JG851953 WVS786407:WVS786417 WLW786407:WLW786417 WCA786407:WCA786417 VSE786407:VSE786417 VII786407:VII786417 UYM786407:UYM786417 UOQ786407:UOQ786417 UEU786407:UEU786417 TUY786407:TUY786417 TLC786407:TLC786417 TBG786407:TBG786417 SRK786407:SRK786417 SHO786407:SHO786417 RXS786407:RXS786417 RNW786407:RNW786417 REA786407:REA786417 QUE786407:QUE786417 QKI786407:QKI786417 QAM786407:QAM786417 PQQ786407:PQQ786417 PGU786407:PGU786417 OWY786407:OWY786417 ONC786407:ONC786417 ODG786407:ODG786417 NTK786407:NTK786417 NJO786407:NJO786417 MZS786407:MZS786417 MPW786407:MPW786417 MGA786407:MGA786417 LWE786407:LWE786417 LMI786407:LMI786417 LCM786407:LCM786417 KSQ786407:KSQ786417 KIU786407:KIU786417 JYY786407:JYY786417 JPC786407:JPC786417 JFG786407:JFG786417 IVK786407:IVK786417 ILO786407:ILO786417 IBS786407:IBS786417 HRW786407:HRW786417 HIA786407:HIA786417 GYE786407:GYE786417 GOI786407:GOI786417 GEM786407:GEM786417 FUQ786407:FUQ786417 FKU786407:FKU786417 FAY786407:FAY786417 ERC786407:ERC786417 EHG786407:EHG786417 DXK786407:DXK786417 DNO786407:DNO786417 DDS786407:DDS786417 CTW786407:CTW786417 CKA786407:CKA786417 CAE786407:CAE786417 BQI786407:BQI786417 BGM786407:BGM786417 AWQ786407:AWQ786417 AMU786407:AMU786417 ACY786407:ACY786417 TC786407:TC786417 JG786407:JG786417 WVS720871:WVS720881 WLW720871:WLW720881 WCA720871:WCA720881 VSE720871:VSE720881 VII720871:VII720881 UYM720871:UYM720881 UOQ720871:UOQ720881 UEU720871:UEU720881 TUY720871:TUY720881 TLC720871:TLC720881 TBG720871:TBG720881 SRK720871:SRK720881 SHO720871:SHO720881 RXS720871:RXS720881 RNW720871:RNW720881 REA720871:REA720881 QUE720871:QUE720881 QKI720871:QKI720881 QAM720871:QAM720881 PQQ720871:PQQ720881 PGU720871:PGU720881 OWY720871:OWY720881 ONC720871:ONC720881 ODG720871:ODG720881 NTK720871:NTK720881 NJO720871:NJO720881 MZS720871:MZS720881 MPW720871:MPW720881 MGA720871:MGA720881 LWE720871:LWE720881 LMI720871:LMI720881 LCM720871:LCM720881 KSQ720871:KSQ720881 KIU720871:KIU720881 JYY720871:JYY720881 JPC720871:JPC720881 JFG720871:JFG720881 IVK720871:IVK720881 ILO720871:ILO720881 IBS720871:IBS720881 HRW720871:HRW720881 HIA720871:HIA720881 GYE720871:GYE720881 GOI720871:GOI720881 GEM720871:GEM720881 FUQ720871:FUQ720881 FKU720871:FKU720881 FAY720871:FAY720881 ERC720871:ERC720881 EHG720871:EHG720881 DXK720871:DXK720881 DNO720871:DNO720881 DDS720871:DDS720881 CTW720871:CTW720881 CKA720871:CKA720881 CAE720871:CAE720881 BQI720871:BQI720881 BGM720871:BGM720881 AWQ720871:AWQ720881 AMU720871:AMU720881 ACY720871:ACY720881 TC720871:TC720881 JG720871:JG720881 WVS655335:WVS655345 WLW655335:WLW655345 WCA655335:WCA655345 VSE655335:VSE655345 VII655335:VII655345 UYM655335:UYM655345 UOQ655335:UOQ655345 UEU655335:UEU655345 TUY655335:TUY655345 TLC655335:TLC655345 TBG655335:TBG655345 SRK655335:SRK655345 SHO655335:SHO655345 RXS655335:RXS655345 RNW655335:RNW655345 REA655335:REA655345 QUE655335:QUE655345 QKI655335:QKI655345 QAM655335:QAM655345 PQQ655335:PQQ655345 PGU655335:PGU655345 OWY655335:OWY655345 ONC655335:ONC655345 ODG655335:ODG655345 NTK655335:NTK655345 NJO655335:NJO655345 MZS655335:MZS655345 MPW655335:MPW655345 MGA655335:MGA655345 LWE655335:LWE655345 LMI655335:LMI655345 LCM655335:LCM655345 KSQ655335:KSQ655345 KIU655335:KIU655345 JYY655335:JYY655345 JPC655335:JPC655345 JFG655335:JFG655345 IVK655335:IVK655345 ILO655335:ILO655345 IBS655335:IBS655345 HRW655335:HRW655345 HIA655335:HIA655345 GYE655335:GYE655345 GOI655335:GOI655345 GEM655335:GEM655345 FUQ655335:FUQ655345 FKU655335:FKU655345 FAY655335:FAY655345 ERC655335:ERC655345 EHG655335:EHG655345 DXK655335:DXK655345 DNO655335:DNO655345 DDS655335:DDS655345 CTW655335:CTW655345 CKA655335:CKA655345 CAE655335:CAE655345 BQI655335:BQI655345 BGM655335:BGM655345 AWQ655335:AWQ655345 AMU655335:AMU655345 ACY655335:ACY655345 TC655335:TC655345 JG655335:JG655345 WVS589799:WVS589809 WLW589799:WLW589809 WCA589799:WCA589809 VSE589799:VSE589809 VII589799:VII589809 UYM589799:UYM589809 UOQ589799:UOQ589809 UEU589799:UEU589809 TUY589799:TUY589809 TLC589799:TLC589809 TBG589799:TBG589809 SRK589799:SRK589809 SHO589799:SHO589809 RXS589799:RXS589809 RNW589799:RNW589809 REA589799:REA589809 QUE589799:QUE589809 QKI589799:QKI589809 QAM589799:QAM589809 PQQ589799:PQQ589809 PGU589799:PGU589809 OWY589799:OWY589809 ONC589799:ONC589809 ODG589799:ODG589809 NTK589799:NTK589809 NJO589799:NJO589809 MZS589799:MZS589809 MPW589799:MPW589809 MGA589799:MGA589809 LWE589799:LWE589809 LMI589799:LMI589809 LCM589799:LCM589809 KSQ589799:KSQ589809 KIU589799:KIU589809 JYY589799:JYY589809 JPC589799:JPC589809 JFG589799:JFG589809 IVK589799:IVK589809 ILO589799:ILO589809 IBS589799:IBS589809 HRW589799:HRW589809 HIA589799:HIA589809 GYE589799:GYE589809 GOI589799:GOI589809 GEM589799:GEM589809 FUQ589799:FUQ589809 FKU589799:FKU589809 FAY589799:FAY589809 ERC589799:ERC589809 EHG589799:EHG589809 DXK589799:DXK589809 DNO589799:DNO589809 DDS589799:DDS589809 CTW589799:CTW589809 CKA589799:CKA589809 CAE589799:CAE589809 BQI589799:BQI589809 BGM589799:BGM589809 AWQ589799:AWQ589809 AMU589799:AMU589809 ACY589799:ACY589809 TC589799:TC589809 JG589799:JG589809 WVS524263:WVS524273 WLW524263:WLW524273 WCA524263:WCA524273 VSE524263:VSE524273 VII524263:VII524273 UYM524263:UYM524273 UOQ524263:UOQ524273 UEU524263:UEU524273 TUY524263:TUY524273 TLC524263:TLC524273 TBG524263:TBG524273 SRK524263:SRK524273 SHO524263:SHO524273 RXS524263:RXS524273 RNW524263:RNW524273 REA524263:REA524273 QUE524263:QUE524273 QKI524263:QKI524273 QAM524263:QAM524273 PQQ524263:PQQ524273 PGU524263:PGU524273 OWY524263:OWY524273 ONC524263:ONC524273 ODG524263:ODG524273 NTK524263:NTK524273 NJO524263:NJO524273 MZS524263:MZS524273 MPW524263:MPW524273 MGA524263:MGA524273 LWE524263:LWE524273 LMI524263:LMI524273 LCM524263:LCM524273 KSQ524263:KSQ524273 KIU524263:KIU524273 JYY524263:JYY524273 JPC524263:JPC524273 JFG524263:JFG524273 IVK524263:IVK524273 ILO524263:ILO524273 IBS524263:IBS524273 HRW524263:HRW524273 HIA524263:HIA524273 GYE524263:GYE524273 GOI524263:GOI524273 GEM524263:GEM524273 FUQ524263:FUQ524273 FKU524263:FKU524273 FAY524263:FAY524273 ERC524263:ERC524273 EHG524263:EHG524273 DXK524263:DXK524273 DNO524263:DNO524273 DDS524263:DDS524273 CTW524263:CTW524273 CKA524263:CKA524273 CAE524263:CAE524273 BQI524263:BQI524273 BGM524263:BGM524273 AWQ524263:AWQ524273 AMU524263:AMU524273 ACY524263:ACY524273 TC524263:TC524273 JG524263:JG524273 WVS458727:WVS458737 WLW458727:WLW458737 WCA458727:WCA458737 VSE458727:VSE458737 VII458727:VII458737 UYM458727:UYM458737 UOQ458727:UOQ458737 UEU458727:UEU458737 TUY458727:TUY458737 TLC458727:TLC458737 TBG458727:TBG458737 SRK458727:SRK458737 SHO458727:SHO458737 RXS458727:RXS458737 RNW458727:RNW458737 REA458727:REA458737 QUE458727:QUE458737 QKI458727:QKI458737 QAM458727:QAM458737 PQQ458727:PQQ458737 PGU458727:PGU458737 OWY458727:OWY458737 ONC458727:ONC458737 ODG458727:ODG458737 NTK458727:NTK458737 NJO458727:NJO458737 MZS458727:MZS458737 MPW458727:MPW458737 MGA458727:MGA458737 LWE458727:LWE458737 LMI458727:LMI458737 LCM458727:LCM458737 KSQ458727:KSQ458737 KIU458727:KIU458737 JYY458727:JYY458737 JPC458727:JPC458737 JFG458727:JFG458737 IVK458727:IVK458737 ILO458727:ILO458737 IBS458727:IBS458737 HRW458727:HRW458737 HIA458727:HIA458737 GYE458727:GYE458737 GOI458727:GOI458737 GEM458727:GEM458737 FUQ458727:FUQ458737 FKU458727:FKU458737 FAY458727:FAY458737 ERC458727:ERC458737 EHG458727:EHG458737 DXK458727:DXK458737 DNO458727:DNO458737 DDS458727:DDS458737 CTW458727:CTW458737 CKA458727:CKA458737 CAE458727:CAE458737 BQI458727:BQI458737 BGM458727:BGM458737 AWQ458727:AWQ458737 AMU458727:AMU458737 ACY458727:ACY458737 TC458727:TC458737 JG458727:JG458737 WVS393191:WVS393201 WLW393191:WLW393201 WCA393191:WCA393201 VSE393191:VSE393201 VII393191:VII393201 UYM393191:UYM393201 UOQ393191:UOQ393201 UEU393191:UEU393201 TUY393191:TUY393201 TLC393191:TLC393201 TBG393191:TBG393201 SRK393191:SRK393201 SHO393191:SHO393201 RXS393191:RXS393201 RNW393191:RNW393201 REA393191:REA393201 QUE393191:QUE393201 QKI393191:QKI393201 QAM393191:QAM393201 PQQ393191:PQQ393201 PGU393191:PGU393201 OWY393191:OWY393201 ONC393191:ONC393201 ODG393191:ODG393201 NTK393191:NTK393201 NJO393191:NJO393201 MZS393191:MZS393201 MPW393191:MPW393201 MGA393191:MGA393201 LWE393191:LWE393201 LMI393191:LMI393201 LCM393191:LCM393201 KSQ393191:KSQ393201 KIU393191:KIU393201 JYY393191:JYY393201 JPC393191:JPC393201 JFG393191:JFG393201 IVK393191:IVK393201 ILO393191:ILO393201 IBS393191:IBS393201 HRW393191:HRW393201 HIA393191:HIA393201 GYE393191:GYE393201 GOI393191:GOI393201 GEM393191:GEM393201 FUQ393191:FUQ393201 FKU393191:FKU393201 FAY393191:FAY393201 ERC393191:ERC393201 EHG393191:EHG393201 DXK393191:DXK393201 DNO393191:DNO393201 DDS393191:DDS393201 CTW393191:CTW393201 CKA393191:CKA393201 CAE393191:CAE393201 BQI393191:BQI393201 BGM393191:BGM393201 AWQ393191:AWQ393201 AMU393191:AMU393201 ACY393191:ACY393201 TC393191:TC393201 JG393191:JG393201 WVS327655:WVS327665 WLW327655:WLW327665 WCA327655:WCA327665 VSE327655:VSE327665 VII327655:VII327665 UYM327655:UYM327665 UOQ327655:UOQ327665 UEU327655:UEU327665 TUY327655:TUY327665 TLC327655:TLC327665 TBG327655:TBG327665 SRK327655:SRK327665 SHO327655:SHO327665 RXS327655:RXS327665 RNW327655:RNW327665 REA327655:REA327665 QUE327655:QUE327665 QKI327655:QKI327665 QAM327655:QAM327665 PQQ327655:PQQ327665 PGU327655:PGU327665 OWY327655:OWY327665 ONC327655:ONC327665 ODG327655:ODG327665 NTK327655:NTK327665 NJO327655:NJO327665 MZS327655:MZS327665 MPW327655:MPW327665 MGA327655:MGA327665 LWE327655:LWE327665 LMI327655:LMI327665 LCM327655:LCM327665 KSQ327655:KSQ327665 KIU327655:KIU327665 JYY327655:JYY327665 JPC327655:JPC327665 JFG327655:JFG327665 IVK327655:IVK327665 ILO327655:ILO327665 IBS327655:IBS327665 HRW327655:HRW327665 HIA327655:HIA327665 GYE327655:GYE327665 GOI327655:GOI327665 GEM327655:GEM327665 FUQ327655:FUQ327665 FKU327655:FKU327665 FAY327655:FAY327665 ERC327655:ERC327665 EHG327655:EHG327665 DXK327655:DXK327665 DNO327655:DNO327665 DDS327655:DDS327665 CTW327655:CTW327665 CKA327655:CKA327665 CAE327655:CAE327665 BQI327655:BQI327665 BGM327655:BGM327665 AWQ327655:AWQ327665 AMU327655:AMU327665 ACY327655:ACY327665 TC327655:TC327665 JG327655:JG327665 WVS262119:WVS262129 WLW262119:WLW262129 WCA262119:WCA262129 VSE262119:VSE262129 VII262119:VII262129 UYM262119:UYM262129 UOQ262119:UOQ262129 UEU262119:UEU262129 TUY262119:TUY262129 TLC262119:TLC262129 TBG262119:TBG262129 SRK262119:SRK262129 SHO262119:SHO262129 RXS262119:RXS262129 RNW262119:RNW262129 REA262119:REA262129 QUE262119:QUE262129 QKI262119:QKI262129 QAM262119:QAM262129 PQQ262119:PQQ262129 PGU262119:PGU262129 OWY262119:OWY262129 ONC262119:ONC262129 ODG262119:ODG262129 NTK262119:NTK262129 NJO262119:NJO262129 MZS262119:MZS262129 MPW262119:MPW262129 MGA262119:MGA262129 LWE262119:LWE262129 LMI262119:LMI262129 LCM262119:LCM262129 KSQ262119:KSQ262129 KIU262119:KIU262129 JYY262119:JYY262129 JPC262119:JPC262129 JFG262119:JFG262129 IVK262119:IVK262129 ILO262119:ILO262129 IBS262119:IBS262129 HRW262119:HRW262129 HIA262119:HIA262129 GYE262119:GYE262129 GOI262119:GOI262129 GEM262119:GEM262129 FUQ262119:FUQ262129 FKU262119:FKU262129 FAY262119:FAY262129 ERC262119:ERC262129 EHG262119:EHG262129 DXK262119:DXK262129 DNO262119:DNO262129 DDS262119:DDS262129 CTW262119:CTW262129 CKA262119:CKA262129 CAE262119:CAE262129 BQI262119:BQI262129 BGM262119:BGM262129 AWQ262119:AWQ262129 AMU262119:AMU262129 ACY262119:ACY262129 TC262119:TC262129 JG262119:JG262129 WVS196583:WVS196593 WLW196583:WLW196593 WCA196583:WCA196593 VSE196583:VSE196593 VII196583:VII196593 UYM196583:UYM196593 UOQ196583:UOQ196593 UEU196583:UEU196593 TUY196583:TUY196593 TLC196583:TLC196593 TBG196583:TBG196593 SRK196583:SRK196593 SHO196583:SHO196593 RXS196583:RXS196593 RNW196583:RNW196593 REA196583:REA196593 QUE196583:QUE196593 QKI196583:QKI196593 QAM196583:QAM196593 PQQ196583:PQQ196593 PGU196583:PGU196593 OWY196583:OWY196593 ONC196583:ONC196593 ODG196583:ODG196593 NTK196583:NTK196593 NJO196583:NJO196593 MZS196583:MZS196593 MPW196583:MPW196593 MGA196583:MGA196593 LWE196583:LWE196593 LMI196583:LMI196593 LCM196583:LCM196593 KSQ196583:KSQ196593 KIU196583:KIU196593 JYY196583:JYY196593 JPC196583:JPC196593 JFG196583:JFG196593 IVK196583:IVK196593 ILO196583:ILO196593 IBS196583:IBS196593 HRW196583:HRW196593 HIA196583:HIA196593 GYE196583:GYE196593 GOI196583:GOI196593 GEM196583:GEM196593 FUQ196583:FUQ196593 FKU196583:FKU196593 FAY196583:FAY196593 ERC196583:ERC196593 EHG196583:EHG196593 DXK196583:DXK196593 DNO196583:DNO196593 DDS196583:DDS196593 CTW196583:CTW196593 CKA196583:CKA196593 CAE196583:CAE196593 BQI196583:BQI196593 BGM196583:BGM196593 AWQ196583:AWQ196593 AMU196583:AMU196593 ACY196583:ACY196593 TC196583:TC196593 JG196583:JG196593 WVS131047:WVS131057 WLW131047:WLW131057 WCA131047:WCA131057 VSE131047:VSE131057 VII131047:VII131057 UYM131047:UYM131057 UOQ131047:UOQ131057 UEU131047:UEU131057 TUY131047:TUY131057 TLC131047:TLC131057 TBG131047:TBG131057 SRK131047:SRK131057 SHO131047:SHO131057 RXS131047:RXS131057 RNW131047:RNW131057 REA131047:REA131057 QUE131047:QUE131057 QKI131047:QKI131057 QAM131047:QAM131057 PQQ131047:PQQ131057 PGU131047:PGU131057 OWY131047:OWY131057 ONC131047:ONC131057 ODG131047:ODG131057 NTK131047:NTK131057 NJO131047:NJO131057 MZS131047:MZS131057 MPW131047:MPW131057 MGA131047:MGA131057 LWE131047:LWE131057 LMI131047:LMI131057 LCM131047:LCM131057 KSQ131047:KSQ131057 KIU131047:KIU131057 JYY131047:JYY131057 JPC131047:JPC131057 JFG131047:JFG131057 IVK131047:IVK131057 ILO131047:ILO131057 IBS131047:IBS131057 HRW131047:HRW131057 HIA131047:HIA131057 GYE131047:GYE131057 GOI131047:GOI131057 GEM131047:GEM131057 FUQ131047:FUQ131057 FKU131047:FKU131057 FAY131047:FAY131057 ERC131047:ERC131057 EHG131047:EHG131057 DXK131047:DXK131057 DNO131047:DNO131057 DDS131047:DDS131057 CTW131047:CTW131057 CKA131047:CKA131057 CAE131047:CAE131057 BQI131047:BQI131057 BGM131047:BGM131057 AWQ131047:AWQ131057 AMU131047:AMU131057 ACY131047:ACY131057 TC131047:TC131057 JG131047:JG131057 WVS65511:WVS65521 WLW65511:WLW65521 WCA65511:WCA65521 VSE65511:VSE65521 VII65511:VII65521 UYM65511:UYM65521 UOQ65511:UOQ65521 UEU65511:UEU65521 TUY65511:TUY65521 TLC65511:TLC65521 TBG65511:TBG65521 SRK65511:SRK65521 SHO65511:SHO65521 RXS65511:RXS65521 RNW65511:RNW65521 REA65511:REA65521 QUE65511:QUE65521 QKI65511:QKI65521 QAM65511:QAM65521 PQQ65511:PQQ65521 PGU65511:PGU65521 OWY65511:OWY65521 ONC65511:ONC65521 ODG65511:ODG65521 NTK65511:NTK65521 NJO65511:NJO65521 MZS65511:MZS65521 MPW65511:MPW65521 MGA65511:MGA65521 LWE65511:LWE65521 LMI65511:LMI65521 LCM65511:LCM65521 KSQ65511:KSQ65521 KIU65511:KIU65521 JYY65511:JYY65521 JPC65511:JPC65521 JFG65511:JFG65521 IVK65511:IVK65521 ILO65511:ILO65521 IBS65511:IBS65521 HRW65511:HRW65521 HIA65511:HIA65521 GYE65511:GYE65521 GOI65511:GOI65521 GEM65511:GEM65521 FUQ65511:FUQ65521 FKU65511:FKU65521 FAY65511:FAY65521 ERC65511:ERC65521 EHG65511:EHG65521 DXK65511:DXK65521 DNO65511:DNO65521 DDS65511:DDS65521 CTW65511:CTW65521 CKA65511:CKA65521 CAE65511:CAE65521 BQI65511:BQI65521 BGM65511:BGM65521 AWQ65511:AWQ65521 AMU65511:AMU65521 ACY65511:ACY65521 TC65511:TC65521 JG65511:JG65521 F65534:G65544 F131070:G131080 F196606:G196616 F262142:G262152 F327678:G327688 F393214:G393224 F458750:G458760 F524286:G524296 F589822:G589832 F655358:G655368 F720894:G720904 F786430:G786440 F851966:G851976 F917502:G917512 F983038:G983048 SQ7:SQ14 ACM7:ACM14 AMI7:AMI14 AWE7:AWE14 BGA7:BGA14 BPW7:BPW14 BZS7:BZS14 CJO7:CJO14 CTK7:CTK14 DDG7:DDG14 DNC7:DNC14 DWY7:DWY14 EGU7:EGU14 EQQ7:EQQ14 FAM7:FAM14 FKI7:FKI14 FUE7:FUE14 GEA7:GEA14 GNW7:GNW14 GXS7:GXS14 HHO7:HHO14 HRK7:HRK14 IBG7:IBG14 ILC7:ILC14 IUY7:IUY14 JEU7:JEU14 JOQ7:JOQ14 JYM7:JYM14 KII7:KII14 KSE7:KSE14 LCA7:LCA14 LLW7:LLW14 LVS7:LVS14 MFO7:MFO14 MPK7:MPK14 MZG7:MZG14 NJC7:NJC14 NSY7:NSY14 OCU7:OCU14 OMQ7:OMQ14 OWM7:OWM14 PGI7:PGI14 PQE7:PQE14 QAA7:QAA14 QJW7:QJW14 QTS7:QTS14 RDO7:RDO14 RNK7:RNK14 RXG7:RXG14 SHC7:SHC14 SQY7:SQY14 TAU7:TAU14 TKQ7:TKQ14 TUM7:TUM14 UEI7:UEI14 UOE7:UOE14 UYA7:UYA14 VHW7:VHW14 VRS7:VRS14 WBO7:WBO14 WLK7:WLK14 WVG7:WVG14 IU7:IU14" xr:uid="{6B1F30FB-B761-462C-8DAA-5C3DFB8017F9}">
      <formula1>#REF!</formula1>
    </dataValidation>
    <dataValidation type="list" allowBlank="1" showInputMessage="1" showErrorMessage="1" sqref="F7 F9:F14" xr:uid="{5137492F-08CF-4514-A4BA-626B094D2368}">
      <formula1>$F$25:$F$26</formula1>
    </dataValidation>
    <dataValidation type="list" allowBlank="1" showInputMessage="1" showErrorMessage="1" sqref="F8" xr:uid="{AA0068CC-723C-4BC8-97EB-BDE9C946ADB1}">
      <formula1>$F$308:$F$309</formula1>
    </dataValidation>
    <dataValidation type="list" showInputMessage="1" showErrorMessage="1" sqref="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SW8:SW14" xr:uid="{590F5CB5-A4A2-4F1B-83AF-98CDBB73FC85}">
      <formula1>$L$308:$L$322</formula1>
    </dataValidation>
    <dataValidation type="list" showInputMessage="1" showErrorMessage="1" sqref="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CR8:ACR14 SV8:SV14 IZ8:IZ14 WVL8:WVL14" xr:uid="{E6B69567-ECCC-4C0A-A75F-513D37932A53}">
      <formula1>$M$308:$M$362</formula1>
    </dataValidation>
    <dataValidation type="list" showInputMessage="1" showErrorMessage="1" sqref="SU8:SU14 ACQ8:ACQ14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IY8:IY14" xr:uid="{5C8B36C4-0E8E-4BE3-BA07-D5509C8E0B86}">
      <formula1>$N$308:$N$653</formula1>
    </dataValidation>
    <dataValidation type="list" showInputMessage="1" showErrorMessage="1" sqref="SR8:SR14 ACN8:ACN14 AMJ8:AMJ14 AWF8:AWF14 BGB8:BGB14 BPX8:BPX14 BZT8:BZT14 CJP8:CJP14 CTL8:CTL14 DDH8:DDH14 DND8:DND14 DWZ8:DWZ14 EGV8:EGV14 EQR8:EQR14 FAN8:FAN14 FKJ8:FKJ14 FUF8:FUF14 GEB8:GEB14 GNX8:GNX14 GXT8:GXT14 HHP8:HHP14 HRL8:HRL14 IBH8:IBH14 ILD8:ILD14 IUZ8:IUZ14 JEV8:JEV14 JOR8:JOR14 JYN8:JYN14 KIJ8:KIJ14 KSF8:KSF14 LCB8:LCB14 LLX8:LLX14 LVT8:LVT14 MFP8:MFP14 MPL8:MPL14 MZH8:MZH14 NJD8:NJD14 NSZ8:NSZ14 OCV8:OCV14 OMR8:OMR14 OWN8:OWN14 PGJ8:PGJ14 PQF8:PQF14 QAB8:QAB14 QJX8:QJX14 QTT8:QTT14 RDP8:RDP14 RNL8:RNL14 RXH8:RXH14 SHD8:SHD14 SQZ8:SQZ14 TAV8:TAV14 TKR8:TKR14 TUN8:TUN14 UEJ8:UEJ14 UOF8:UOF14 UYB8:UYB14 VHX8:VHX14 VRT8:VRT14 WBP8:WBP14 WLL8:WLL14 WVH8:WVH14 IV8:IV14" xr:uid="{18CB7DF8-B1ED-4455-87C1-A85BC91E9499}">
      <formula1>$G$308:$G$323</formula1>
    </dataValidation>
    <dataValidation type="list" allowBlank="1" showInputMessage="1" showErrorMessage="1" sqref="M7:M14" xr:uid="{6F3227B2-74D0-4EA4-A646-ADEF9FBAF80B}">
      <formula1>$M$25:$M$82</formula1>
    </dataValidation>
    <dataValidation type="list" allowBlank="1" showInputMessage="1" showErrorMessage="1" sqref="N7:N14" xr:uid="{2C988777-1A8D-4370-9B9A-DF8C7DDF1B7A}">
      <formula1>$N$25:$N$369</formula1>
    </dataValidation>
    <dataValidation type="list" allowBlank="1" showInputMessage="1" showErrorMessage="1" sqref="L7:L14" xr:uid="{50E87EA6-2A6E-4534-8C18-AE7948ED325A}">
      <formula1>$L$25:$L$40</formula1>
    </dataValidation>
    <dataValidation type="list" allowBlank="1" showInputMessage="1" showErrorMessage="1" sqref="G7:G14" xr:uid="{D3C3AF64-F137-4FA7-95E9-22010BE5943D}">
      <formula1>$G$25:$G$51</formula1>
    </dataValidation>
    <dataValidation type="list" allowBlank="1" showInputMessage="1" showErrorMessage="1" sqref="H7:H14" xr:uid="{2028682A-6A0A-4009-91DE-B08D5434F9BD}">
      <formula1>$I$25:$I$48</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6"/>
  <sheetViews>
    <sheetView showGridLines="0" zoomScale="70" zoomScaleNormal="70" workbookViewId="0">
      <selection activeCell="J20" sqref="J20"/>
    </sheetView>
  </sheetViews>
  <sheetFormatPr defaultColWidth="17.28515625" defaultRowHeight="11.25"/>
  <cols>
    <col min="1" max="1" width="2.28515625" style="100" customWidth="1"/>
    <col min="2" max="2" width="23.5703125" style="100" customWidth="1"/>
    <col min="3" max="4" width="29.28515625" style="100" customWidth="1"/>
    <col min="5" max="5" width="30.42578125" style="100" customWidth="1"/>
    <col min="6" max="7" width="15.7109375" style="100" customWidth="1"/>
    <col min="8" max="8" width="15.28515625" style="100" customWidth="1"/>
    <col min="9" max="9" width="17.42578125" style="100" customWidth="1"/>
    <col min="10" max="10" width="18.7109375" style="100" customWidth="1"/>
    <col min="11" max="11" width="18.28515625" style="100" customWidth="1"/>
    <col min="12" max="13" width="12.28515625" style="100" customWidth="1"/>
    <col min="14" max="14" width="13.28515625" style="100" customWidth="1"/>
    <col min="15" max="15" width="17.28515625" style="100" customWidth="1"/>
    <col min="16" max="16384" width="17.28515625" style="100"/>
  </cols>
  <sheetData>
    <row r="1" spans="2:14" ht="23.65" customHeight="1">
      <c r="B1" s="506" t="s">
        <v>832</v>
      </c>
      <c r="C1" s="507"/>
      <c r="D1" s="507"/>
      <c r="E1" s="507"/>
      <c r="F1" s="507"/>
      <c r="G1" s="507"/>
      <c r="H1" s="507"/>
      <c r="I1" s="507"/>
      <c r="J1" s="507"/>
      <c r="K1" s="507"/>
      <c r="L1" s="507"/>
      <c r="M1" s="507"/>
      <c r="N1" s="507"/>
    </row>
    <row r="2" spans="2:14" ht="34.15" customHeight="1" thickBot="1">
      <c r="B2" s="503" t="s">
        <v>833</v>
      </c>
      <c r="C2" s="503"/>
      <c r="D2" s="503"/>
      <c r="E2" s="503"/>
      <c r="F2" s="503"/>
      <c r="G2" s="503"/>
      <c r="H2" s="503"/>
      <c r="I2" s="503"/>
      <c r="J2" s="503"/>
      <c r="K2" s="503"/>
      <c r="L2" s="503"/>
      <c r="M2" s="503"/>
      <c r="N2" s="503"/>
    </row>
    <row r="3" spans="2:14" ht="18" customHeight="1" thickBot="1">
      <c r="B3" s="508" t="s">
        <v>834</v>
      </c>
      <c r="C3" s="510" t="s">
        <v>835</v>
      </c>
      <c r="D3" s="514" t="s">
        <v>836</v>
      </c>
      <c r="E3" s="510" t="s">
        <v>837</v>
      </c>
      <c r="F3" s="491" t="s">
        <v>838</v>
      </c>
      <c r="G3" s="491" t="s">
        <v>839</v>
      </c>
      <c r="H3" s="491" t="s">
        <v>840</v>
      </c>
      <c r="I3" s="510" t="s">
        <v>841</v>
      </c>
      <c r="J3" s="510" t="s">
        <v>842</v>
      </c>
      <c r="K3" s="512" t="s">
        <v>843</v>
      </c>
      <c r="L3" s="504" t="s">
        <v>844</v>
      </c>
      <c r="M3" s="504"/>
      <c r="N3" s="505"/>
    </row>
    <row r="4" spans="2:14" ht="47.25" customHeight="1" thickBot="1">
      <c r="B4" s="509"/>
      <c r="C4" s="511"/>
      <c r="D4" s="515"/>
      <c r="E4" s="511"/>
      <c r="F4" s="492"/>
      <c r="G4" s="492"/>
      <c r="H4" s="492"/>
      <c r="I4" s="511"/>
      <c r="J4" s="511"/>
      <c r="K4" s="513"/>
      <c r="L4" s="101" t="s">
        <v>354</v>
      </c>
      <c r="M4" s="102" t="s">
        <v>355</v>
      </c>
      <c r="N4" s="103" t="s">
        <v>845</v>
      </c>
    </row>
    <row r="5" spans="2:14" ht="18.75" customHeight="1">
      <c r="B5" s="104"/>
      <c r="C5" s="105"/>
      <c r="D5" s="105"/>
      <c r="E5" s="106"/>
      <c r="F5" s="106"/>
      <c r="G5" s="106"/>
      <c r="H5" s="106"/>
      <c r="I5" s="107"/>
      <c r="J5" s="107"/>
      <c r="K5" s="108"/>
      <c r="L5" s="109"/>
      <c r="M5" s="110"/>
      <c r="N5" s="111">
        <f>SUM(L5:M5)</f>
        <v>0</v>
      </c>
    </row>
    <row r="6" spans="2:14" ht="18.75" customHeight="1">
      <c r="B6" s="112"/>
      <c r="C6" s="113"/>
      <c r="D6" s="113"/>
      <c r="E6" s="114"/>
      <c r="F6" s="114"/>
      <c r="G6" s="114"/>
      <c r="H6" s="114"/>
      <c r="I6" s="115"/>
      <c r="J6" s="115"/>
      <c r="K6" s="116"/>
      <c r="L6" s="117"/>
      <c r="M6" s="118"/>
      <c r="N6" s="119">
        <f t="shared" ref="N6:N26" si="0">SUM(L6:M6)</f>
        <v>0</v>
      </c>
    </row>
    <row r="7" spans="2:14" ht="18.75" customHeight="1">
      <c r="B7" s="120"/>
      <c r="C7" s="113"/>
      <c r="D7" s="113"/>
      <c r="E7" s="113"/>
      <c r="F7" s="113"/>
      <c r="G7" s="113"/>
      <c r="H7" s="113"/>
      <c r="I7" s="115"/>
      <c r="J7" s="115"/>
      <c r="K7" s="116"/>
      <c r="L7" s="117"/>
      <c r="M7" s="118"/>
      <c r="N7" s="119">
        <f t="shared" si="0"/>
        <v>0</v>
      </c>
    </row>
    <row r="8" spans="2:14" ht="19.899999999999999" customHeight="1">
      <c r="B8" s="121"/>
      <c r="C8" s="115"/>
      <c r="D8" s="115"/>
      <c r="E8" s="115"/>
      <c r="F8" s="115"/>
      <c r="G8" s="115"/>
      <c r="H8" s="115"/>
      <c r="I8" s="115"/>
      <c r="J8" s="115"/>
      <c r="K8" s="116"/>
      <c r="L8" s="117"/>
      <c r="M8" s="118"/>
      <c r="N8" s="119">
        <f t="shared" si="0"/>
        <v>0</v>
      </c>
    </row>
    <row r="9" spans="2:14" ht="19.899999999999999" customHeight="1">
      <c r="B9" s="121"/>
      <c r="C9" s="115"/>
      <c r="D9" s="115"/>
      <c r="E9" s="115"/>
      <c r="F9" s="115"/>
      <c r="G9" s="115"/>
      <c r="H9" s="115"/>
      <c r="I9" s="115"/>
      <c r="J9" s="115"/>
      <c r="K9" s="116"/>
      <c r="L9" s="117"/>
      <c r="M9" s="118"/>
      <c r="N9" s="119">
        <f t="shared" si="0"/>
        <v>0</v>
      </c>
    </row>
    <row r="10" spans="2:14" ht="19.899999999999999" customHeight="1">
      <c r="B10" s="121"/>
      <c r="C10" s="115"/>
      <c r="D10" s="115"/>
      <c r="E10" s="115"/>
      <c r="F10" s="115"/>
      <c r="G10" s="115"/>
      <c r="H10" s="115"/>
      <c r="I10" s="115"/>
      <c r="J10" s="115"/>
      <c r="K10" s="116"/>
      <c r="L10" s="117"/>
      <c r="M10" s="118"/>
      <c r="N10" s="119">
        <f t="shared" si="0"/>
        <v>0</v>
      </c>
    </row>
    <row r="11" spans="2:14" ht="19.899999999999999" customHeight="1">
      <c r="B11" s="121"/>
      <c r="C11" s="115"/>
      <c r="D11" s="115"/>
      <c r="E11" s="115"/>
      <c r="F11" s="115"/>
      <c r="G11" s="115"/>
      <c r="H11" s="115"/>
      <c r="I11" s="115"/>
      <c r="J11" s="115"/>
      <c r="K11" s="116"/>
      <c r="L11" s="117"/>
      <c r="M11" s="118"/>
      <c r="N11" s="119">
        <f t="shared" si="0"/>
        <v>0</v>
      </c>
    </row>
    <row r="12" spans="2:14" ht="19.899999999999999" customHeight="1">
      <c r="B12" s="121"/>
      <c r="C12" s="115"/>
      <c r="D12" s="115"/>
      <c r="E12" s="115"/>
      <c r="F12" s="115"/>
      <c r="G12" s="115"/>
      <c r="H12" s="115"/>
      <c r="I12" s="115"/>
      <c r="J12" s="115"/>
      <c r="K12" s="116"/>
      <c r="L12" s="117"/>
      <c r="M12" s="118"/>
      <c r="N12" s="119">
        <f t="shared" si="0"/>
        <v>0</v>
      </c>
    </row>
    <row r="13" spans="2:14" ht="19.899999999999999" customHeight="1">
      <c r="B13" s="121"/>
      <c r="C13" s="115"/>
      <c r="D13" s="115"/>
      <c r="E13" s="115"/>
      <c r="F13" s="115"/>
      <c r="G13" s="115"/>
      <c r="H13" s="115"/>
      <c r="I13" s="115"/>
      <c r="J13" s="115"/>
      <c r="K13" s="116"/>
      <c r="L13" s="117"/>
      <c r="M13" s="118"/>
      <c r="N13" s="119">
        <f t="shared" si="0"/>
        <v>0</v>
      </c>
    </row>
    <row r="14" spans="2:14" ht="19.899999999999999" customHeight="1">
      <c r="B14" s="121"/>
      <c r="C14" s="115"/>
      <c r="D14" s="115"/>
      <c r="E14" s="115"/>
      <c r="F14" s="115"/>
      <c r="G14" s="115"/>
      <c r="H14" s="115"/>
      <c r="I14" s="115"/>
      <c r="J14" s="115"/>
      <c r="K14" s="116"/>
      <c r="L14" s="117"/>
      <c r="M14" s="118"/>
      <c r="N14" s="119">
        <f t="shared" si="0"/>
        <v>0</v>
      </c>
    </row>
    <row r="15" spans="2:14" ht="19.899999999999999" customHeight="1">
      <c r="B15" s="121"/>
      <c r="C15" s="115"/>
      <c r="D15" s="115"/>
      <c r="E15" s="115"/>
      <c r="F15" s="115"/>
      <c r="G15" s="115"/>
      <c r="H15" s="115"/>
      <c r="I15" s="115"/>
      <c r="J15" s="115"/>
      <c r="K15" s="116"/>
      <c r="L15" s="117"/>
      <c r="M15" s="118"/>
      <c r="N15" s="119">
        <f t="shared" si="0"/>
        <v>0</v>
      </c>
    </row>
    <row r="16" spans="2:14" ht="19.899999999999999" customHeight="1">
      <c r="B16" s="121"/>
      <c r="C16" s="115"/>
      <c r="D16" s="115"/>
      <c r="E16" s="115"/>
      <c r="F16" s="115"/>
      <c r="G16" s="115"/>
      <c r="H16" s="115"/>
      <c r="I16" s="115"/>
      <c r="J16" s="115"/>
      <c r="K16" s="116"/>
      <c r="L16" s="117"/>
      <c r="M16" s="118"/>
      <c r="N16" s="119">
        <f t="shared" si="0"/>
        <v>0</v>
      </c>
    </row>
    <row r="17" spans="2:14" ht="19.899999999999999" customHeight="1">
      <c r="B17" s="121"/>
      <c r="C17" s="115"/>
      <c r="D17" s="115"/>
      <c r="E17" s="115"/>
      <c r="F17" s="115"/>
      <c r="G17" s="115"/>
      <c r="H17" s="115"/>
      <c r="I17" s="115"/>
      <c r="J17" s="115"/>
      <c r="K17" s="116"/>
      <c r="L17" s="117"/>
      <c r="M17" s="118"/>
      <c r="N17" s="119">
        <f t="shared" si="0"/>
        <v>0</v>
      </c>
    </row>
    <row r="18" spans="2:14" ht="19.899999999999999" customHeight="1">
      <c r="B18" s="121"/>
      <c r="C18" s="115"/>
      <c r="D18" s="115"/>
      <c r="E18" s="115"/>
      <c r="F18" s="115"/>
      <c r="G18" s="115"/>
      <c r="H18" s="115"/>
      <c r="I18" s="115"/>
      <c r="J18" s="115"/>
      <c r="K18" s="116"/>
      <c r="L18" s="117"/>
      <c r="M18" s="118"/>
      <c r="N18" s="119">
        <f t="shared" si="0"/>
        <v>0</v>
      </c>
    </row>
    <row r="19" spans="2:14" ht="19.899999999999999" customHeight="1">
      <c r="B19" s="121"/>
      <c r="C19" s="115"/>
      <c r="D19" s="115"/>
      <c r="E19" s="115"/>
      <c r="F19" s="115"/>
      <c r="G19" s="115"/>
      <c r="H19" s="115"/>
      <c r="I19" s="115"/>
      <c r="J19" s="115"/>
      <c r="K19" s="116"/>
      <c r="L19" s="117"/>
      <c r="M19" s="118"/>
      <c r="N19" s="119">
        <f t="shared" si="0"/>
        <v>0</v>
      </c>
    </row>
    <row r="20" spans="2:14" ht="19.899999999999999" customHeight="1">
      <c r="B20" s="121"/>
      <c r="C20" s="115"/>
      <c r="D20" s="115"/>
      <c r="E20" s="115"/>
      <c r="F20" s="115"/>
      <c r="G20" s="115"/>
      <c r="H20" s="115"/>
      <c r="I20" s="115"/>
      <c r="J20" s="115"/>
      <c r="K20" s="116"/>
      <c r="L20" s="117"/>
      <c r="M20" s="118"/>
      <c r="N20" s="119">
        <f t="shared" si="0"/>
        <v>0</v>
      </c>
    </row>
    <row r="21" spans="2:14" ht="19.899999999999999" customHeight="1">
      <c r="B21" s="121"/>
      <c r="C21" s="115"/>
      <c r="D21" s="115"/>
      <c r="E21" s="115"/>
      <c r="F21" s="115"/>
      <c r="G21" s="115"/>
      <c r="H21" s="115"/>
      <c r="I21" s="115"/>
      <c r="J21" s="115"/>
      <c r="K21" s="116"/>
      <c r="L21" s="117"/>
      <c r="M21" s="118"/>
      <c r="N21" s="119">
        <f t="shared" si="0"/>
        <v>0</v>
      </c>
    </row>
    <row r="22" spans="2:14" ht="21" customHeight="1">
      <c r="B22" s="121"/>
      <c r="C22" s="115"/>
      <c r="D22" s="115"/>
      <c r="E22" s="115"/>
      <c r="F22" s="115"/>
      <c r="G22" s="115"/>
      <c r="H22" s="115"/>
      <c r="I22" s="115"/>
      <c r="J22" s="115"/>
      <c r="K22" s="116"/>
      <c r="L22" s="117"/>
      <c r="M22" s="118"/>
      <c r="N22" s="119">
        <f t="shared" si="0"/>
        <v>0</v>
      </c>
    </row>
    <row r="23" spans="2:14" ht="19.899999999999999" customHeight="1">
      <c r="B23" s="121"/>
      <c r="C23" s="115"/>
      <c r="D23" s="115"/>
      <c r="E23" s="115"/>
      <c r="F23" s="115"/>
      <c r="G23" s="115"/>
      <c r="H23" s="115"/>
      <c r="I23" s="115"/>
      <c r="J23" s="115"/>
      <c r="K23" s="116"/>
      <c r="L23" s="117"/>
      <c r="M23" s="118"/>
      <c r="N23" s="119">
        <f t="shared" si="0"/>
        <v>0</v>
      </c>
    </row>
    <row r="24" spans="2:14" ht="19.899999999999999" customHeight="1">
      <c r="B24" s="121"/>
      <c r="C24" s="115"/>
      <c r="D24" s="115"/>
      <c r="E24" s="115"/>
      <c r="F24" s="115"/>
      <c r="G24" s="115"/>
      <c r="H24" s="115"/>
      <c r="I24" s="115"/>
      <c r="J24" s="115"/>
      <c r="K24" s="116"/>
      <c r="L24" s="117"/>
      <c r="M24" s="118"/>
      <c r="N24" s="119">
        <f t="shared" si="0"/>
        <v>0</v>
      </c>
    </row>
    <row r="25" spans="2:14" ht="18.75" customHeight="1">
      <c r="B25" s="121"/>
      <c r="C25" s="115"/>
      <c r="D25" s="115"/>
      <c r="E25" s="115"/>
      <c r="F25" s="115"/>
      <c r="G25" s="115"/>
      <c r="H25" s="115"/>
      <c r="I25" s="115"/>
      <c r="J25" s="115"/>
      <c r="K25" s="116"/>
      <c r="L25" s="117"/>
      <c r="M25" s="118"/>
      <c r="N25" s="119">
        <f t="shared" si="0"/>
        <v>0</v>
      </c>
    </row>
    <row r="26" spans="2:14" ht="19.899999999999999" customHeight="1" thickBot="1">
      <c r="B26" s="122"/>
      <c r="C26" s="123"/>
      <c r="D26" s="123"/>
      <c r="E26" s="123"/>
      <c r="F26" s="123"/>
      <c r="G26" s="123"/>
      <c r="H26" s="123"/>
      <c r="I26" s="123"/>
      <c r="J26" s="123"/>
      <c r="K26" s="124"/>
      <c r="L26" s="125"/>
      <c r="M26" s="126"/>
      <c r="N26" s="127">
        <f t="shared" si="0"/>
        <v>0</v>
      </c>
    </row>
    <row r="27" spans="2:14" ht="19.899999999999999" customHeight="1"/>
    <row r="29" spans="2:14">
      <c r="B29" s="128" t="s">
        <v>846</v>
      </c>
      <c r="C29" s="128" t="s">
        <v>847</v>
      </c>
      <c r="D29" s="128"/>
      <c r="E29" s="128"/>
      <c r="F29" s="90" t="s">
        <v>351</v>
      </c>
      <c r="G29" s="90" t="s">
        <v>352</v>
      </c>
      <c r="H29" s="93" t="s">
        <v>353</v>
      </c>
      <c r="I29" s="1"/>
    </row>
    <row r="30" spans="2:14">
      <c r="B30" s="128"/>
      <c r="E30" s="129"/>
      <c r="F30" s="1" t="s">
        <v>405</v>
      </c>
      <c r="G30" s="1" t="s">
        <v>406</v>
      </c>
      <c r="H30" s="94" t="s">
        <v>407</v>
      </c>
      <c r="I30" s="1"/>
    </row>
    <row r="31" spans="2:14">
      <c r="B31" s="100" t="s">
        <v>848</v>
      </c>
      <c r="C31" s="8" t="s">
        <v>849</v>
      </c>
      <c r="D31" s="8"/>
      <c r="E31" s="130"/>
      <c r="F31" s="1" t="s">
        <v>410</v>
      </c>
      <c r="G31" s="1" t="s">
        <v>410</v>
      </c>
      <c r="H31" s="94" t="s">
        <v>411</v>
      </c>
      <c r="I31" s="1"/>
    </row>
    <row r="32" spans="2:14">
      <c r="B32" s="100" t="s">
        <v>850</v>
      </c>
      <c r="C32" s="8" t="s">
        <v>851</v>
      </c>
      <c r="D32" s="8"/>
      <c r="E32" s="130"/>
      <c r="F32" s="1" t="s">
        <v>414</v>
      </c>
      <c r="G32" s="1" t="s">
        <v>415</v>
      </c>
      <c r="H32" s="94" t="s">
        <v>416</v>
      </c>
      <c r="I32" s="1"/>
    </row>
    <row r="33" spans="2:9">
      <c r="B33" s="100" t="s">
        <v>852</v>
      </c>
      <c r="C33" s="8" t="s">
        <v>853</v>
      </c>
      <c r="D33" s="8"/>
      <c r="E33" s="130"/>
      <c r="F33" s="1" t="s">
        <v>419</v>
      </c>
      <c r="G33" s="1" t="s">
        <v>420</v>
      </c>
      <c r="H33" s="94" t="s">
        <v>421</v>
      </c>
      <c r="I33" s="1"/>
    </row>
    <row r="34" spans="2:9">
      <c r="B34" s="8" t="s">
        <v>854</v>
      </c>
      <c r="C34" s="8" t="s">
        <v>855</v>
      </c>
      <c r="D34" s="8"/>
      <c r="E34" s="130"/>
      <c r="F34" s="1" t="s">
        <v>370</v>
      </c>
      <c r="G34" s="1" t="s">
        <v>424</v>
      </c>
      <c r="H34" s="94" t="s">
        <v>425</v>
      </c>
      <c r="I34" s="1"/>
    </row>
    <row r="35" spans="2:9">
      <c r="B35" s="8" t="s">
        <v>856</v>
      </c>
      <c r="C35" s="8" t="s">
        <v>857</v>
      </c>
      <c r="D35" s="8"/>
      <c r="E35" s="130"/>
      <c r="F35" s="1" t="s">
        <v>428</v>
      </c>
      <c r="G35" s="1" t="s">
        <v>429</v>
      </c>
      <c r="H35" s="94" t="s">
        <v>430</v>
      </c>
      <c r="I35" s="1"/>
    </row>
    <row r="36" spans="2:9">
      <c r="B36" s="8" t="s">
        <v>858</v>
      </c>
      <c r="C36" s="8" t="s">
        <v>859</v>
      </c>
      <c r="D36" s="8"/>
      <c r="E36" s="130"/>
      <c r="F36" s="1" t="s">
        <v>432</v>
      </c>
      <c r="G36" s="1" t="s">
        <v>433</v>
      </c>
      <c r="H36" s="94" t="s">
        <v>434</v>
      </c>
      <c r="I36" s="1"/>
    </row>
    <row r="37" spans="2:9">
      <c r="B37" s="8"/>
      <c r="E37" s="130"/>
      <c r="F37" s="1" t="s">
        <v>378</v>
      </c>
      <c r="G37" s="1" t="s">
        <v>436</v>
      </c>
      <c r="H37" s="94" t="s">
        <v>437</v>
      </c>
      <c r="I37" s="1"/>
    </row>
    <row r="38" spans="2:9">
      <c r="B38" s="8"/>
      <c r="E38" s="130"/>
      <c r="F38" s="1" t="s">
        <v>440</v>
      </c>
      <c r="G38" s="1" t="s">
        <v>441</v>
      </c>
      <c r="H38" s="94" t="s">
        <v>442</v>
      </c>
      <c r="I38" s="1"/>
    </row>
    <row r="39" spans="2:9">
      <c r="E39" s="130"/>
      <c r="F39" s="1" t="s">
        <v>445</v>
      </c>
      <c r="G39" s="1" t="s">
        <v>446</v>
      </c>
      <c r="H39" s="94" t="s">
        <v>447</v>
      </c>
      <c r="I39" s="1"/>
    </row>
    <row r="40" spans="2:9">
      <c r="E40" s="130"/>
      <c r="F40" s="1" t="s">
        <v>450</v>
      </c>
      <c r="G40" s="1" t="s">
        <v>455</v>
      </c>
      <c r="H40" s="94" t="s">
        <v>410</v>
      </c>
      <c r="I40" s="1"/>
    </row>
    <row r="41" spans="2:9">
      <c r="E41" s="130"/>
      <c r="F41" s="1" t="s">
        <v>454</v>
      </c>
      <c r="G41" s="1" t="s">
        <v>460</v>
      </c>
      <c r="H41" s="94" t="s">
        <v>456</v>
      </c>
      <c r="I41" s="1"/>
    </row>
    <row r="42" spans="2:9">
      <c r="E42" s="130"/>
      <c r="F42" s="1" t="s">
        <v>459</v>
      </c>
      <c r="G42" s="1" t="s">
        <v>464</v>
      </c>
      <c r="H42" s="94" t="s">
        <v>415</v>
      </c>
      <c r="I42" s="1"/>
    </row>
    <row r="43" spans="2:9">
      <c r="E43" s="130"/>
      <c r="F43" s="1" t="s">
        <v>463</v>
      </c>
      <c r="G43" s="1" t="s">
        <v>467</v>
      </c>
      <c r="H43" s="94" t="s">
        <v>420</v>
      </c>
      <c r="I43" s="1"/>
    </row>
    <row r="44" spans="2:9">
      <c r="E44" s="130"/>
      <c r="F44" s="1" t="s">
        <v>383</v>
      </c>
      <c r="G44" s="1" t="s">
        <v>472</v>
      </c>
      <c r="H44" s="94" t="s">
        <v>468</v>
      </c>
      <c r="I44" s="1"/>
    </row>
    <row r="45" spans="2:9">
      <c r="E45" s="130"/>
      <c r="F45" s="1" t="s">
        <v>471</v>
      </c>
      <c r="G45" s="1" t="s">
        <v>379</v>
      </c>
      <c r="H45" s="94" t="s">
        <v>473</v>
      </c>
      <c r="I45" s="1"/>
    </row>
    <row r="46" spans="2:9">
      <c r="E46" s="130"/>
      <c r="F46" s="1"/>
      <c r="G46" s="1" t="s">
        <v>477</v>
      </c>
      <c r="H46" s="94" t="s">
        <v>475</v>
      </c>
      <c r="I46" s="1"/>
    </row>
    <row r="47" spans="2:9">
      <c r="E47" s="130"/>
      <c r="F47" s="1"/>
      <c r="G47" s="1" t="s">
        <v>481</v>
      </c>
      <c r="H47" s="94" t="s">
        <v>478</v>
      </c>
      <c r="I47" s="1"/>
    </row>
    <row r="48" spans="2:9">
      <c r="E48" s="130"/>
      <c r="F48" s="1"/>
      <c r="G48" s="1" t="s">
        <v>485</v>
      </c>
      <c r="H48" s="94" t="s">
        <v>482</v>
      </c>
      <c r="I48" s="1"/>
    </row>
    <row r="49" spans="5:9">
      <c r="E49" s="130"/>
      <c r="F49" s="1"/>
      <c r="G49" s="1" t="s">
        <v>489</v>
      </c>
      <c r="H49" s="94" t="s">
        <v>486</v>
      </c>
      <c r="I49" s="1"/>
    </row>
    <row r="50" spans="5:9">
      <c r="E50" s="130"/>
      <c r="F50" s="1"/>
      <c r="G50" s="1" t="s">
        <v>493</v>
      </c>
      <c r="H50" s="94" t="s">
        <v>490</v>
      </c>
      <c r="I50" s="1"/>
    </row>
    <row r="51" spans="5:9">
      <c r="E51" s="130"/>
      <c r="F51" s="1"/>
      <c r="G51" s="1" t="s">
        <v>497</v>
      </c>
      <c r="H51" s="94" t="s">
        <v>494</v>
      </c>
      <c r="I51" s="1"/>
    </row>
    <row r="52" spans="5:9">
      <c r="E52" s="130"/>
      <c r="F52" s="1"/>
      <c r="G52" s="1" t="s">
        <v>501</v>
      </c>
      <c r="H52" s="94" t="s">
        <v>498</v>
      </c>
      <c r="I52" s="1"/>
    </row>
    <row r="53" spans="5:9">
      <c r="E53" s="130"/>
      <c r="F53" s="1"/>
      <c r="G53" s="1" t="s">
        <v>505</v>
      </c>
      <c r="H53" s="94" t="s">
        <v>502</v>
      </c>
      <c r="I53" s="1"/>
    </row>
    <row r="54" spans="5:9">
      <c r="E54" s="130"/>
      <c r="F54" s="1"/>
      <c r="G54" s="1" t="s">
        <v>509</v>
      </c>
      <c r="H54" s="94" t="s">
        <v>506</v>
      </c>
      <c r="I54" s="1"/>
    </row>
    <row r="55" spans="5:9">
      <c r="E55" s="130"/>
      <c r="F55" s="1"/>
      <c r="G55" s="1" t="s">
        <v>511</v>
      </c>
      <c r="H55" s="94" t="s">
        <v>510</v>
      </c>
      <c r="I55" s="1"/>
    </row>
    <row r="56" spans="5:9">
      <c r="E56" s="130"/>
      <c r="F56" s="1"/>
      <c r="G56" s="1" t="s">
        <v>513</v>
      </c>
      <c r="H56" s="94" t="s">
        <v>512</v>
      </c>
      <c r="I56" s="1"/>
    </row>
    <row r="57" spans="5:9">
      <c r="E57" s="130"/>
      <c r="F57" s="1"/>
      <c r="G57" s="1" t="s">
        <v>515</v>
      </c>
      <c r="H57" s="94" t="s">
        <v>514</v>
      </c>
      <c r="I57" s="1"/>
    </row>
    <row r="58" spans="5:9">
      <c r="E58" s="130"/>
      <c r="F58" s="1"/>
      <c r="G58" s="1" t="s">
        <v>517</v>
      </c>
      <c r="H58" s="94" t="s">
        <v>516</v>
      </c>
      <c r="I58" s="1"/>
    </row>
    <row r="59" spans="5:9">
      <c r="E59" s="130"/>
      <c r="F59" s="1"/>
      <c r="G59" s="1" t="s">
        <v>519</v>
      </c>
      <c r="H59" s="94" t="s">
        <v>518</v>
      </c>
      <c r="I59" s="1"/>
    </row>
    <row r="60" spans="5:9">
      <c r="E60" s="130"/>
      <c r="F60" s="1"/>
      <c r="G60" s="1" t="s">
        <v>521</v>
      </c>
      <c r="H60" s="94" t="s">
        <v>520</v>
      </c>
      <c r="I60" s="1"/>
    </row>
    <row r="61" spans="5:9">
      <c r="E61" s="130"/>
      <c r="F61" s="1"/>
      <c r="G61" s="1" t="s">
        <v>454</v>
      </c>
      <c r="H61" s="94" t="s">
        <v>522</v>
      </c>
      <c r="I61" s="1"/>
    </row>
    <row r="62" spans="5:9">
      <c r="E62" s="130"/>
      <c r="F62" s="1"/>
      <c r="G62" s="1" t="s">
        <v>524</v>
      </c>
      <c r="H62" s="94" t="s">
        <v>523</v>
      </c>
      <c r="I62" s="1"/>
    </row>
    <row r="63" spans="5:9">
      <c r="E63" s="130"/>
      <c r="F63" s="1"/>
      <c r="G63" s="1" t="s">
        <v>525</v>
      </c>
      <c r="H63" s="94" t="s">
        <v>446</v>
      </c>
      <c r="I63" s="1"/>
    </row>
    <row r="64" spans="5:9">
      <c r="E64" s="130"/>
      <c r="F64" s="1"/>
      <c r="G64" s="1" t="s">
        <v>527</v>
      </c>
      <c r="H64" s="94" t="s">
        <v>526</v>
      </c>
      <c r="I64" s="1"/>
    </row>
    <row r="65" spans="5:9">
      <c r="E65" s="130"/>
      <c r="F65" s="1"/>
      <c r="G65" s="1" t="s">
        <v>529</v>
      </c>
      <c r="H65" s="94" t="s">
        <v>528</v>
      </c>
      <c r="I65" s="1"/>
    </row>
    <row r="66" spans="5:9">
      <c r="E66" s="130"/>
      <c r="F66" s="1"/>
      <c r="G66" s="1" t="s">
        <v>532</v>
      </c>
      <c r="H66" s="94" t="s">
        <v>530</v>
      </c>
      <c r="I66" s="1"/>
    </row>
    <row r="67" spans="5:9">
      <c r="E67" s="130"/>
      <c r="F67" s="1"/>
      <c r="G67" s="1" t="s">
        <v>533</v>
      </c>
      <c r="H67" s="94" t="s">
        <v>531</v>
      </c>
      <c r="I67" s="1"/>
    </row>
    <row r="68" spans="5:9">
      <c r="E68" s="130"/>
      <c r="F68" s="1"/>
      <c r="G68" s="1" t="s">
        <v>535</v>
      </c>
      <c r="H68" s="94" t="s">
        <v>460</v>
      </c>
      <c r="I68" s="1"/>
    </row>
    <row r="69" spans="5:9">
      <c r="E69" s="130"/>
      <c r="F69" s="1"/>
      <c r="G69" s="1" t="s">
        <v>537</v>
      </c>
      <c r="H69" s="94" t="s">
        <v>534</v>
      </c>
      <c r="I69" s="1"/>
    </row>
    <row r="70" spans="5:9">
      <c r="E70" s="130"/>
      <c r="F70" s="1"/>
      <c r="G70" s="1" t="s">
        <v>539</v>
      </c>
      <c r="H70" s="94" t="s">
        <v>536</v>
      </c>
      <c r="I70" s="1"/>
    </row>
    <row r="71" spans="5:9">
      <c r="E71" s="130"/>
      <c r="F71" s="1"/>
      <c r="G71" s="1" t="s">
        <v>541</v>
      </c>
      <c r="H71" s="94" t="s">
        <v>538</v>
      </c>
      <c r="I71" s="1"/>
    </row>
    <row r="72" spans="5:9">
      <c r="E72" s="130"/>
      <c r="F72" s="1"/>
      <c r="G72" s="1" t="s">
        <v>543</v>
      </c>
      <c r="H72" s="94" t="s">
        <v>540</v>
      </c>
      <c r="I72" s="1"/>
    </row>
    <row r="73" spans="5:9">
      <c r="E73" s="130"/>
      <c r="F73" s="1"/>
      <c r="G73" s="1" t="s">
        <v>371</v>
      </c>
      <c r="H73" s="94" t="s">
        <v>542</v>
      </c>
      <c r="I73" s="1"/>
    </row>
    <row r="74" spans="5:9">
      <c r="E74" s="130"/>
      <c r="F74" s="1"/>
      <c r="G74" s="1" t="s">
        <v>392</v>
      </c>
      <c r="H74" s="94" t="s">
        <v>544</v>
      </c>
      <c r="I74" s="1"/>
    </row>
    <row r="75" spans="5:9">
      <c r="E75" s="130"/>
      <c r="F75" s="1"/>
      <c r="G75" s="1" t="s">
        <v>384</v>
      </c>
      <c r="H75" s="94" t="s">
        <v>545</v>
      </c>
      <c r="I75" s="1"/>
    </row>
    <row r="76" spans="5:9">
      <c r="E76" s="130"/>
      <c r="F76" s="1"/>
      <c r="G76" s="1" t="s">
        <v>548</v>
      </c>
      <c r="H76" s="94" t="s">
        <v>546</v>
      </c>
      <c r="I76" s="1"/>
    </row>
    <row r="77" spans="5:9">
      <c r="E77" s="130"/>
      <c r="F77" s="1"/>
      <c r="G77" s="1" t="s">
        <v>550</v>
      </c>
      <c r="H77" s="94" t="s">
        <v>547</v>
      </c>
      <c r="I77" s="1"/>
    </row>
    <row r="78" spans="5:9">
      <c r="E78" s="130"/>
      <c r="F78" s="1"/>
      <c r="G78" s="1" t="s">
        <v>552</v>
      </c>
      <c r="H78" s="94" t="s">
        <v>549</v>
      </c>
      <c r="I78" s="1"/>
    </row>
    <row r="79" spans="5:9">
      <c r="E79" s="130"/>
      <c r="F79" s="1"/>
      <c r="G79" s="1" t="s">
        <v>554</v>
      </c>
      <c r="H79" s="94" t="s">
        <v>551</v>
      </c>
      <c r="I79" s="1"/>
    </row>
    <row r="80" spans="5:9">
      <c r="E80" s="130"/>
      <c r="F80" s="1"/>
      <c r="G80" s="1" t="s">
        <v>556</v>
      </c>
      <c r="H80" s="94" t="s">
        <v>553</v>
      </c>
      <c r="I80" s="1"/>
    </row>
    <row r="81" spans="5:9">
      <c r="E81" s="130"/>
      <c r="F81" s="1"/>
      <c r="G81" s="1" t="s">
        <v>558</v>
      </c>
      <c r="H81" s="94" t="s">
        <v>555</v>
      </c>
      <c r="I81" s="1"/>
    </row>
    <row r="82" spans="5:9">
      <c r="E82" s="130"/>
      <c r="F82" s="1"/>
      <c r="G82" s="1" t="s">
        <v>370</v>
      </c>
      <c r="H82" s="94" t="s">
        <v>557</v>
      </c>
      <c r="I82" s="1"/>
    </row>
    <row r="83" spans="5:9">
      <c r="E83" s="130"/>
      <c r="F83" s="1"/>
      <c r="G83" s="1" t="s">
        <v>563</v>
      </c>
      <c r="H83" s="94" t="s">
        <v>559</v>
      </c>
      <c r="I83" s="1"/>
    </row>
    <row r="84" spans="5:9">
      <c r="E84" s="130"/>
      <c r="F84" s="1"/>
      <c r="G84" s="1" t="s">
        <v>860</v>
      </c>
      <c r="H84" s="94" t="s">
        <v>560</v>
      </c>
      <c r="I84" s="1"/>
    </row>
    <row r="85" spans="5:9">
      <c r="E85" s="130"/>
      <c r="F85" s="1"/>
      <c r="G85" s="1" t="s">
        <v>561</v>
      </c>
      <c r="H85" s="94" t="s">
        <v>562</v>
      </c>
      <c r="I85" s="1"/>
    </row>
    <row r="86" spans="5:9">
      <c r="E86" s="130"/>
      <c r="F86" s="1"/>
      <c r="G86" s="1"/>
      <c r="H86" s="94" t="s">
        <v>564</v>
      </c>
      <c r="I86" s="1"/>
    </row>
    <row r="87" spans="5:9">
      <c r="E87" s="130"/>
      <c r="F87" s="1"/>
      <c r="G87" s="1"/>
      <c r="H87" s="94" t="s">
        <v>566</v>
      </c>
      <c r="I87" s="1"/>
    </row>
    <row r="88" spans="5:9">
      <c r="E88" s="130"/>
      <c r="F88" s="1"/>
      <c r="G88" s="1"/>
      <c r="H88" s="94" t="s">
        <v>567</v>
      </c>
      <c r="I88" s="1"/>
    </row>
    <row r="89" spans="5:9">
      <c r="E89" s="130"/>
      <c r="F89" s="1"/>
      <c r="G89" s="1"/>
      <c r="H89" s="94" t="s">
        <v>568</v>
      </c>
      <c r="I89" s="1"/>
    </row>
    <row r="90" spans="5:9">
      <c r="E90" s="130"/>
      <c r="F90" s="1"/>
      <c r="G90" s="1"/>
      <c r="H90" s="94" t="s">
        <v>569</v>
      </c>
      <c r="I90" s="1"/>
    </row>
    <row r="91" spans="5:9">
      <c r="E91" s="130"/>
      <c r="F91" s="1"/>
      <c r="G91" s="1"/>
      <c r="H91" s="94" t="s">
        <v>379</v>
      </c>
      <c r="I91" s="1"/>
    </row>
    <row r="92" spans="5:9">
      <c r="E92" s="130"/>
      <c r="F92" s="1"/>
      <c r="G92" s="1"/>
      <c r="H92" s="94" t="s">
        <v>570</v>
      </c>
      <c r="I92" s="1"/>
    </row>
    <row r="93" spans="5:9">
      <c r="E93" s="130"/>
      <c r="F93" s="1"/>
      <c r="G93" s="1"/>
      <c r="H93" s="94" t="s">
        <v>571</v>
      </c>
      <c r="I93" s="1"/>
    </row>
    <row r="94" spans="5:9">
      <c r="E94" s="130"/>
      <c r="F94" s="1"/>
      <c r="G94" s="1"/>
      <c r="H94" s="94" t="s">
        <v>572</v>
      </c>
      <c r="I94" s="1"/>
    </row>
    <row r="95" spans="5:9">
      <c r="E95" s="130"/>
      <c r="F95" s="1"/>
      <c r="G95" s="1"/>
      <c r="H95" s="94" t="s">
        <v>573</v>
      </c>
      <c r="I95" s="1"/>
    </row>
    <row r="96" spans="5:9">
      <c r="E96" s="130"/>
      <c r="F96" s="1"/>
      <c r="G96" s="1"/>
      <c r="H96" s="94" t="s">
        <v>574</v>
      </c>
      <c r="I96" s="1"/>
    </row>
    <row r="97" spans="5:9">
      <c r="E97" s="130"/>
      <c r="F97" s="1"/>
      <c r="G97" s="1"/>
      <c r="H97" s="94" t="s">
        <v>575</v>
      </c>
      <c r="I97" s="1"/>
    </row>
    <row r="98" spans="5:9">
      <c r="E98" s="130"/>
      <c r="F98" s="1"/>
      <c r="G98" s="1"/>
      <c r="H98" s="94" t="s">
        <v>576</v>
      </c>
      <c r="I98" s="1"/>
    </row>
    <row r="99" spans="5:9">
      <c r="E99" s="130"/>
      <c r="F99" s="1"/>
      <c r="G99" s="1"/>
      <c r="H99" s="94" t="s">
        <v>577</v>
      </c>
      <c r="I99" s="1"/>
    </row>
    <row r="100" spans="5:9">
      <c r="E100" s="130"/>
      <c r="F100" s="1"/>
      <c r="G100" s="1"/>
      <c r="H100" s="94" t="s">
        <v>485</v>
      </c>
      <c r="I100" s="1"/>
    </row>
    <row r="101" spans="5:9">
      <c r="E101" s="130"/>
      <c r="F101" s="1"/>
      <c r="G101" s="1"/>
      <c r="H101" s="94" t="s">
        <v>578</v>
      </c>
      <c r="I101" s="1"/>
    </row>
    <row r="102" spans="5:9">
      <c r="E102" s="130"/>
      <c r="F102" s="1"/>
      <c r="G102" s="1"/>
      <c r="H102" s="94" t="s">
        <v>579</v>
      </c>
      <c r="I102" s="1"/>
    </row>
    <row r="103" spans="5:9">
      <c r="E103" s="130"/>
      <c r="F103" s="1"/>
      <c r="G103" s="1"/>
      <c r="H103" s="94" t="s">
        <v>580</v>
      </c>
      <c r="I103" s="1"/>
    </row>
    <row r="104" spans="5:9">
      <c r="E104" s="130"/>
      <c r="F104" s="1"/>
      <c r="G104" s="1"/>
      <c r="H104" s="94" t="s">
        <v>581</v>
      </c>
      <c r="I104" s="1"/>
    </row>
    <row r="105" spans="5:9">
      <c r="E105" s="130"/>
      <c r="F105" s="1"/>
      <c r="G105" s="1"/>
      <c r="H105" s="94" t="s">
        <v>582</v>
      </c>
      <c r="I105" s="1"/>
    </row>
    <row r="106" spans="5:9">
      <c r="E106" s="130"/>
      <c r="F106" s="1"/>
      <c r="G106" s="1"/>
      <c r="H106" s="94" t="s">
        <v>583</v>
      </c>
      <c r="I106" s="1"/>
    </row>
    <row r="107" spans="5:9">
      <c r="E107" s="130"/>
      <c r="F107" s="1"/>
      <c r="G107" s="1"/>
      <c r="H107" s="94" t="s">
        <v>584</v>
      </c>
      <c r="I107" s="1"/>
    </row>
    <row r="108" spans="5:9">
      <c r="E108" s="130"/>
      <c r="F108" s="1"/>
      <c r="G108" s="1"/>
      <c r="H108" s="94" t="s">
        <v>493</v>
      </c>
      <c r="I108" s="1"/>
    </row>
    <row r="109" spans="5:9">
      <c r="E109" s="130"/>
      <c r="F109" s="1"/>
      <c r="G109" s="1"/>
      <c r="H109" s="94" t="s">
        <v>585</v>
      </c>
      <c r="I109" s="1"/>
    </row>
    <row r="110" spans="5:9">
      <c r="E110" s="130"/>
      <c r="F110" s="1"/>
      <c r="G110" s="1"/>
      <c r="H110" s="94" t="s">
        <v>586</v>
      </c>
      <c r="I110" s="1"/>
    </row>
    <row r="111" spans="5:9">
      <c r="E111" s="130"/>
      <c r="F111" s="1"/>
      <c r="G111" s="1"/>
      <c r="H111" s="94" t="s">
        <v>587</v>
      </c>
      <c r="I111" s="1"/>
    </row>
    <row r="112" spans="5:9">
      <c r="E112" s="130"/>
      <c r="F112" s="1"/>
      <c r="G112" s="1"/>
      <c r="H112" s="94" t="s">
        <v>588</v>
      </c>
      <c r="I112" s="1"/>
    </row>
    <row r="113" spans="5:9">
      <c r="E113" s="130"/>
      <c r="F113" s="1"/>
      <c r="G113" s="1"/>
      <c r="H113" s="94" t="s">
        <v>589</v>
      </c>
      <c r="I113" s="1"/>
    </row>
    <row r="114" spans="5:9">
      <c r="E114" s="130"/>
      <c r="F114" s="1"/>
      <c r="G114" s="1"/>
      <c r="H114" s="94" t="s">
        <v>590</v>
      </c>
      <c r="I114" s="1"/>
    </row>
    <row r="115" spans="5:9">
      <c r="E115" s="130"/>
      <c r="F115" s="1"/>
      <c r="G115" s="1"/>
      <c r="H115" s="94" t="s">
        <v>591</v>
      </c>
      <c r="I115" s="1"/>
    </row>
    <row r="116" spans="5:9">
      <c r="E116" s="130"/>
      <c r="F116" s="1"/>
      <c r="G116" s="1"/>
      <c r="H116" s="94" t="s">
        <v>592</v>
      </c>
      <c r="I116" s="1"/>
    </row>
    <row r="117" spans="5:9">
      <c r="E117" s="130"/>
      <c r="F117" s="1"/>
      <c r="G117" s="1"/>
      <c r="H117" s="94" t="s">
        <v>593</v>
      </c>
      <c r="I117" s="1"/>
    </row>
    <row r="118" spans="5:9">
      <c r="E118" s="130"/>
      <c r="F118" s="1"/>
      <c r="G118" s="1"/>
      <c r="H118" s="94" t="s">
        <v>594</v>
      </c>
      <c r="I118" s="1"/>
    </row>
    <row r="119" spans="5:9">
      <c r="E119" s="130"/>
      <c r="F119" s="1"/>
      <c r="G119" s="1"/>
      <c r="H119" s="94" t="s">
        <v>595</v>
      </c>
      <c r="I119" s="1"/>
    </row>
    <row r="120" spans="5:9">
      <c r="E120" s="130"/>
      <c r="F120" s="1"/>
      <c r="G120" s="1"/>
      <c r="H120" s="94" t="s">
        <v>596</v>
      </c>
      <c r="I120" s="1"/>
    </row>
    <row r="121" spans="5:9">
      <c r="E121" s="130"/>
      <c r="F121" s="1"/>
      <c r="G121" s="1"/>
      <c r="H121" s="94" t="s">
        <v>597</v>
      </c>
      <c r="I121" s="1"/>
    </row>
    <row r="122" spans="5:9">
      <c r="E122" s="130"/>
      <c r="F122" s="1"/>
      <c r="G122" s="1"/>
      <c r="H122" s="94" t="s">
        <v>598</v>
      </c>
      <c r="I122" s="1"/>
    </row>
    <row r="123" spans="5:9">
      <c r="E123" s="130"/>
      <c r="F123" s="1"/>
      <c r="G123" s="1"/>
      <c r="H123" s="94" t="s">
        <v>599</v>
      </c>
      <c r="I123" s="1"/>
    </row>
    <row r="124" spans="5:9">
      <c r="E124" s="130"/>
      <c r="F124" s="1"/>
      <c r="G124" s="1"/>
      <c r="H124" s="94" t="s">
        <v>600</v>
      </c>
      <c r="I124" s="1"/>
    </row>
    <row r="125" spans="5:9">
      <c r="E125" s="130"/>
      <c r="F125" s="1"/>
      <c r="G125" s="1"/>
      <c r="H125" s="94" t="s">
        <v>601</v>
      </c>
      <c r="I125" s="1"/>
    </row>
    <row r="126" spans="5:9">
      <c r="E126" s="130"/>
      <c r="F126" s="1"/>
      <c r="G126" s="1"/>
      <c r="H126" s="94" t="s">
        <v>602</v>
      </c>
      <c r="I126" s="1"/>
    </row>
    <row r="127" spans="5:9">
      <c r="E127" s="130"/>
      <c r="F127" s="1"/>
      <c r="G127" s="1"/>
      <c r="H127" s="94" t="s">
        <v>603</v>
      </c>
      <c r="I127" s="1"/>
    </row>
    <row r="128" spans="5:9">
      <c r="E128" s="130"/>
      <c r="F128" s="1"/>
      <c r="G128" s="1"/>
      <c r="H128" s="94" t="s">
        <v>604</v>
      </c>
      <c r="I128" s="1"/>
    </row>
    <row r="129" spans="5:9">
      <c r="E129" s="130"/>
      <c r="F129" s="1"/>
      <c r="G129" s="1"/>
      <c r="H129" s="94" t="s">
        <v>605</v>
      </c>
      <c r="I129" s="1"/>
    </row>
    <row r="130" spans="5:9">
      <c r="E130" s="130"/>
      <c r="F130" s="1"/>
      <c r="G130" s="1"/>
      <c r="H130" s="94" t="s">
        <v>606</v>
      </c>
      <c r="I130" s="1"/>
    </row>
    <row r="131" spans="5:9">
      <c r="E131" s="130"/>
      <c r="F131" s="1"/>
      <c r="G131" s="1"/>
      <c r="H131" s="94" t="s">
        <v>607</v>
      </c>
      <c r="I131" s="1"/>
    </row>
    <row r="132" spans="5:9">
      <c r="E132" s="130"/>
      <c r="F132" s="1"/>
      <c r="G132" s="1"/>
      <c r="H132" s="94" t="s">
        <v>608</v>
      </c>
      <c r="I132" s="1"/>
    </row>
    <row r="133" spans="5:9">
      <c r="E133" s="130"/>
      <c r="F133" s="1"/>
      <c r="G133" s="1"/>
      <c r="H133" s="94" t="s">
        <v>609</v>
      </c>
      <c r="I133" s="1"/>
    </row>
    <row r="134" spans="5:9">
      <c r="E134" s="130"/>
      <c r="F134" s="1"/>
      <c r="G134" s="1"/>
      <c r="H134" s="94" t="s">
        <v>610</v>
      </c>
      <c r="I134" s="1"/>
    </row>
    <row r="135" spans="5:9">
      <c r="E135" s="130"/>
      <c r="F135" s="1"/>
      <c r="G135" s="1"/>
      <c r="H135" s="94" t="s">
        <v>611</v>
      </c>
      <c r="I135" s="1"/>
    </row>
    <row r="136" spans="5:9">
      <c r="E136" s="130"/>
      <c r="F136" s="1"/>
      <c r="G136" s="1"/>
      <c r="H136" s="94" t="s">
        <v>612</v>
      </c>
      <c r="I136" s="1"/>
    </row>
    <row r="137" spans="5:9">
      <c r="E137" s="130"/>
      <c r="F137" s="1"/>
      <c r="G137" s="1"/>
      <c r="H137" s="94" t="s">
        <v>613</v>
      </c>
      <c r="I137" s="1"/>
    </row>
    <row r="138" spans="5:9">
      <c r="E138" s="130"/>
      <c r="F138" s="1"/>
      <c r="G138" s="1"/>
      <c r="H138" s="94" t="s">
        <v>509</v>
      </c>
      <c r="I138" s="1"/>
    </row>
    <row r="139" spans="5:9">
      <c r="E139" s="130"/>
      <c r="F139" s="1"/>
      <c r="G139" s="1"/>
      <c r="H139" s="94" t="s">
        <v>614</v>
      </c>
      <c r="I139" s="1"/>
    </row>
    <row r="140" spans="5:9">
      <c r="E140" s="130"/>
      <c r="F140" s="1"/>
      <c r="G140" s="1"/>
      <c r="H140" s="94" t="s">
        <v>615</v>
      </c>
      <c r="I140" s="1"/>
    </row>
    <row r="141" spans="5:9">
      <c r="E141" s="130"/>
      <c r="F141" s="1"/>
      <c r="G141" s="1"/>
      <c r="H141" s="94" t="s">
        <v>616</v>
      </c>
      <c r="I141" s="1"/>
    </row>
    <row r="142" spans="5:9">
      <c r="E142" s="130"/>
      <c r="F142" s="1"/>
      <c r="G142" s="1"/>
      <c r="H142" s="94" t="s">
        <v>617</v>
      </c>
      <c r="I142" s="1"/>
    </row>
    <row r="143" spans="5:9">
      <c r="E143" s="130"/>
      <c r="F143" s="1"/>
      <c r="G143" s="1"/>
      <c r="H143" s="94" t="s">
        <v>618</v>
      </c>
      <c r="I143" s="1"/>
    </row>
    <row r="144" spans="5:9">
      <c r="E144" s="130"/>
      <c r="F144" s="1"/>
      <c r="G144" s="1"/>
      <c r="H144" s="94" t="s">
        <v>513</v>
      </c>
      <c r="I144" s="1"/>
    </row>
    <row r="145" spans="5:9">
      <c r="E145" s="130"/>
      <c r="F145" s="1"/>
      <c r="G145" s="1"/>
      <c r="H145" s="94" t="s">
        <v>619</v>
      </c>
      <c r="I145" s="1"/>
    </row>
    <row r="146" spans="5:9">
      <c r="E146" s="130"/>
      <c r="F146" s="1"/>
      <c r="G146" s="1"/>
      <c r="H146" s="94" t="s">
        <v>620</v>
      </c>
      <c r="I146" s="1"/>
    </row>
    <row r="147" spans="5:9">
      <c r="E147" s="130"/>
      <c r="F147" s="1"/>
      <c r="G147" s="1"/>
      <c r="H147" s="94" t="s">
        <v>621</v>
      </c>
      <c r="I147" s="1"/>
    </row>
    <row r="148" spans="5:9">
      <c r="E148" s="130"/>
      <c r="F148" s="1"/>
      <c r="G148" s="1"/>
      <c r="H148" s="94" t="s">
        <v>622</v>
      </c>
      <c r="I148" s="1"/>
    </row>
    <row r="149" spans="5:9">
      <c r="E149" s="130"/>
      <c r="F149" s="1"/>
      <c r="G149" s="1"/>
      <c r="H149" s="94" t="s">
        <v>623</v>
      </c>
      <c r="I149" s="1"/>
    </row>
    <row r="150" spans="5:9">
      <c r="E150" s="130"/>
      <c r="F150" s="1"/>
      <c r="G150" s="1"/>
      <c r="H150" s="94" t="s">
        <v>624</v>
      </c>
      <c r="I150" s="1"/>
    </row>
    <row r="151" spans="5:9">
      <c r="E151" s="130"/>
      <c r="F151" s="1"/>
      <c r="G151" s="1"/>
      <c r="H151" s="94" t="s">
        <v>625</v>
      </c>
      <c r="I151" s="1"/>
    </row>
    <row r="152" spans="5:9">
      <c r="E152" s="130"/>
      <c r="F152" s="1"/>
      <c r="G152" s="1"/>
      <c r="H152" s="94" t="s">
        <v>626</v>
      </c>
      <c r="I152" s="1"/>
    </row>
    <row r="153" spans="5:9">
      <c r="E153" s="130"/>
      <c r="F153" s="1"/>
      <c r="G153" s="1"/>
      <c r="H153" s="94" t="s">
        <v>627</v>
      </c>
      <c r="I153" s="1"/>
    </row>
    <row r="154" spans="5:9">
      <c r="E154" s="130"/>
      <c r="F154" s="1"/>
      <c r="G154" s="1"/>
      <c r="H154" s="94" t="s">
        <v>628</v>
      </c>
      <c r="I154" s="1"/>
    </row>
    <row r="155" spans="5:9">
      <c r="E155" s="130"/>
      <c r="F155" s="1"/>
      <c r="G155" s="1"/>
      <c r="H155" s="94" t="s">
        <v>629</v>
      </c>
      <c r="I155" s="1"/>
    </row>
    <row r="156" spans="5:9">
      <c r="E156" s="130"/>
      <c r="F156" s="1"/>
      <c r="G156" s="1"/>
      <c r="H156" s="94" t="s">
        <v>630</v>
      </c>
      <c r="I156" s="1"/>
    </row>
    <row r="157" spans="5:9">
      <c r="E157" s="130"/>
      <c r="F157" s="1"/>
      <c r="G157" s="1"/>
      <c r="H157" s="94" t="s">
        <v>631</v>
      </c>
      <c r="I157" s="1"/>
    </row>
    <row r="158" spans="5:9">
      <c r="E158" s="130"/>
      <c r="F158" s="1"/>
      <c r="G158" s="1"/>
      <c r="H158" s="94" t="s">
        <v>632</v>
      </c>
      <c r="I158" s="1"/>
    </row>
    <row r="159" spans="5:9">
      <c r="E159" s="130"/>
      <c r="F159" s="1"/>
      <c r="G159" s="1"/>
      <c r="H159" s="94" t="s">
        <v>633</v>
      </c>
      <c r="I159" s="1"/>
    </row>
    <row r="160" spans="5:9">
      <c r="E160" s="130"/>
      <c r="F160" s="1"/>
      <c r="G160" s="1"/>
      <c r="H160" s="94" t="s">
        <v>634</v>
      </c>
      <c r="I160" s="1"/>
    </row>
    <row r="161" spans="5:9">
      <c r="E161" s="130"/>
      <c r="F161" s="1"/>
      <c r="G161" s="1"/>
      <c r="H161" s="94" t="s">
        <v>635</v>
      </c>
      <c r="I161" s="1"/>
    </row>
    <row r="162" spans="5:9">
      <c r="E162" s="130"/>
      <c r="F162" s="1"/>
      <c r="G162" s="1"/>
      <c r="H162" s="94" t="s">
        <v>636</v>
      </c>
      <c r="I162" s="1"/>
    </row>
    <row r="163" spans="5:9">
      <c r="E163" s="130"/>
      <c r="F163" s="1"/>
      <c r="G163" s="1"/>
      <c r="H163" s="94" t="s">
        <v>637</v>
      </c>
      <c r="I163" s="1"/>
    </row>
    <row r="164" spans="5:9">
      <c r="E164" s="130"/>
      <c r="F164" s="1"/>
      <c r="G164" s="1"/>
      <c r="H164" s="94" t="s">
        <v>638</v>
      </c>
      <c r="I164" s="1"/>
    </row>
    <row r="165" spans="5:9">
      <c r="E165" s="130"/>
      <c r="F165" s="1"/>
      <c r="G165" s="1"/>
      <c r="H165" s="94" t="s">
        <v>639</v>
      </c>
      <c r="I165" s="1"/>
    </row>
    <row r="166" spans="5:9">
      <c r="E166" s="130"/>
      <c r="F166" s="1"/>
      <c r="G166" s="1"/>
      <c r="H166" s="94" t="s">
        <v>640</v>
      </c>
      <c r="I166" s="1"/>
    </row>
    <row r="167" spans="5:9">
      <c r="E167" s="130"/>
      <c r="F167" s="1"/>
      <c r="G167" s="1"/>
      <c r="H167" s="94" t="s">
        <v>641</v>
      </c>
      <c r="I167" s="1"/>
    </row>
    <row r="168" spans="5:9">
      <c r="E168" s="130"/>
      <c r="F168" s="1"/>
      <c r="G168" s="1"/>
      <c r="H168" s="94" t="s">
        <v>642</v>
      </c>
      <c r="I168" s="1"/>
    </row>
    <row r="169" spans="5:9">
      <c r="E169" s="130"/>
      <c r="F169" s="1"/>
      <c r="G169" s="1"/>
      <c r="H169" s="94" t="s">
        <v>643</v>
      </c>
      <c r="I169" s="1"/>
    </row>
    <row r="170" spans="5:9">
      <c r="E170" s="130"/>
      <c r="F170" s="1"/>
      <c r="G170" s="1"/>
      <c r="H170" s="94" t="s">
        <v>517</v>
      </c>
      <c r="I170" s="1"/>
    </row>
    <row r="171" spans="5:9">
      <c r="E171" s="130"/>
      <c r="F171" s="1"/>
      <c r="G171" s="1"/>
      <c r="H171" s="94" t="s">
        <v>644</v>
      </c>
      <c r="I171" s="1"/>
    </row>
    <row r="172" spans="5:9">
      <c r="E172" s="130"/>
      <c r="F172" s="1"/>
      <c r="G172" s="1"/>
      <c r="H172" s="94" t="s">
        <v>645</v>
      </c>
      <c r="I172" s="1"/>
    </row>
    <row r="173" spans="5:9">
      <c r="E173" s="130"/>
      <c r="F173" s="1"/>
      <c r="G173" s="1"/>
      <c r="H173" s="94" t="s">
        <v>519</v>
      </c>
      <c r="I173" s="1"/>
    </row>
    <row r="174" spans="5:9">
      <c r="E174" s="130"/>
      <c r="F174" s="1"/>
      <c r="G174" s="1"/>
      <c r="H174" s="94" t="s">
        <v>646</v>
      </c>
      <c r="I174" s="1"/>
    </row>
    <row r="175" spans="5:9">
      <c r="E175" s="130"/>
      <c r="F175" s="1"/>
      <c r="G175" s="1"/>
      <c r="H175" s="94" t="s">
        <v>647</v>
      </c>
      <c r="I175" s="1"/>
    </row>
    <row r="176" spans="5:9">
      <c r="E176" s="130"/>
      <c r="F176" s="1"/>
      <c r="G176" s="1"/>
      <c r="H176" s="94" t="s">
        <v>648</v>
      </c>
      <c r="I176" s="1"/>
    </row>
    <row r="177" spans="5:9">
      <c r="E177" s="130"/>
      <c r="F177" s="1"/>
      <c r="G177" s="1"/>
      <c r="H177" s="94" t="s">
        <v>649</v>
      </c>
      <c r="I177" s="1"/>
    </row>
    <row r="178" spans="5:9">
      <c r="E178" s="130"/>
      <c r="F178" s="1"/>
      <c r="G178" s="1"/>
      <c r="H178" s="94" t="s">
        <v>650</v>
      </c>
      <c r="I178" s="1"/>
    </row>
    <row r="179" spans="5:9">
      <c r="E179" s="130"/>
      <c r="F179" s="1"/>
      <c r="G179" s="1"/>
      <c r="H179" s="94" t="s">
        <v>651</v>
      </c>
      <c r="I179" s="1"/>
    </row>
    <row r="180" spans="5:9">
      <c r="E180" s="130"/>
      <c r="F180" s="1"/>
      <c r="G180" s="1"/>
      <c r="H180" s="94" t="s">
        <v>652</v>
      </c>
      <c r="I180" s="1"/>
    </row>
    <row r="181" spans="5:9">
      <c r="E181" s="130"/>
      <c r="F181" s="1"/>
      <c r="G181" s="1"/>
      <c r="H181" s="94" t="s">
        <v>653</v>
      </c>
      <c r="I181" s="1"/>
    </row>
    <row r="182" spans="5:9">
      <c r="E182" s="130"/>
      <c r="F182" s="1"/>
      <c r="G182" s="1"/>
      <c r="H182" s="94" t="s">
        <v>521</v>
      </c>
      <c r="I182" s="1"/>
    </row>
    <row r="183" spans="5:9">
      <c r="E183" s="130"/>
      <c r="F183" s="1"/>
      <c r="G183" s="1"/>
      <c r="H183" s="94" t="s">
        <v>654</v>
      </c>
      <c r="I183" s="1"/>
    </row>
    <row r="184" spans="5:9">
      <c r="E184" s="130"/>
      <c r="F184" s="1"/>
      <c r="G184" s="1"/>
      <c r="H184" s="94" t="s">
        <v>445</v>
      </c>
      <c r="I184" s="1"/>
    </row>
    <row r="185" spans="5:9">
      <c r="E185" s="130"/>
      <c r="F185" s="1"/>
      <c r="G185" s="1"/>
      <c r="H185" s="94" t="s">
        <v>655</v>
      </c>
      <c r="I185" s="1"/>
    </row>
    <row r="186" spans="5:9">
      <c r="E186" s="130"/>
      <c r="F186" s="1"/>
      <c r="G186" s="1"/>
      <c r="H186" s="94" t="s">
        <v>656</v>
      </c>
      <c r="I186" s="1"/>
    </row>
    <row r="187" spans="5:9">
      <c r="E187" s="130"/>
      <c r="F187" s="1"/>
      <c r="G187" s="1"/>
      <c r="H187" s="94" t="s">
        <v>657</v>
      </c>
      <c r="I187" s="1"/>
    </row>
    <row r="188" spans="5:9">
      <c r="E188" s="130"/>
      <c r="F188" s="1"/>
      <c r="G188" s="1"/>
      <c r="H188" s="94" t="s">
        <v>658</v>
      </c>
      <c r="I188" s="1"/>
    </row>
    <row r="189" spans="5:9">
      <c r="E189" s="130"/>
      <c r="F189" s="1"/>
      <c r="G189" s="1"/>
      <c r="H189" s="94" t="s">
        <v>659</v>
      </c>
      <c r="I189" s="1"/>
    </row>
    <row r="190" spans="5:9">
      <c r="E190" s="130"/>
      <c r="F190" s="1"/>
      <c r="G190" s="1"/>
      <c r="H190" s="94" t="s">
        <v>660</v>
      </c>
      <c r="I190" s="1"/>
    </row>
    <row r="191" spans="5:9">
      <c r="E191" s="130"/>
      <c r="F191" s="1"/>
      <c r="G191" s="1"/>
      <c r="H191" s="94" t="s">
        <v>661</v>
      </c>
      <c r="I191" s="1"/>
    </row>
    <row r="192" spans="5:9">
      <c r="E192" s="130"/>
      <c r="F192" s="1"/>
      <c r="G192" s="1"/>
      <c r="H192" s="94" t="s">
        <v>662</v>
      </c>
      <c r="I192" s="1"/>
    </row>
    <row r="193" spans="5:9">
      <c r="E193" s="130"/>
      <c r="F193" s="1"/>
      <c r="G193" s="1"/>
      <c r="H193" s="94" t="s">
        <v>663</v>
      </c>
      <c r="I193" s="1"/>
    </row>
    <row r="194" spans="5:9">
      <c r="E194" s="130"/>
      <c r="F194" s="1"/>
      <c r="G194" s="1"/>
      <c r="H194" s="94" t="s">
        <v>664</v>
      </c>
      <c r="I194" s="1"/>
    </row>
    <row r="195" spans="5:9">
      <c r="E195" s="130"/>
      <c r="F195" s="1"/>
      <c r="G195" s="1"/>
      <c r="H195" s="94" t="s">
        <v>665</v>
      </c>
      <c r="I195" s="1"/>
    </row>
    <row r="196" spans="5:9">
      <c r="E196" s="130"/>
      <c r="F196" s="1"/>
      <c r="G196" s="1"/>
      <c r="H196" s="94" t="s">
        <v>666</v>
      </c>
      <c r="I196" s="1"/>
    </row>
    <row r="197" spans="5:9">
      <c r="E197" s="130"/>
      <c r="F197" s="1"/>
      <c r="G197" s="1"/>
      <c r="H197" s="94" t="s">
        <v>667</v>
      </c>
      <c r="I197" s="1"/>
    </row>
    <row r="198" spans="5:9">
      <c r="E198" s="130"/>
      <c r="F198" s="1"/>
      <c r="G198" s="1"/>
      <c r="H198" s="94" t="s">
        <v>668</v>
      </c>
      <c r="I198" s="1"/>
    </row>
    <row r="199" spans="5:9">
      <c r="E199" s="130"/>
      <c r="F199" s="1"/>
      <c r="G199" s="1"/>
      <c r="H199" s="94" t="s">
        <v>432</v>
      </c>
      <c r="I199" s="1"/>
    </row>
    <row r="200" spans="5:9">
      <c r="E200" s="130"/>
      <c r="F200" s="1"/>
      <c r="G200" s="1"/>
      <c r="H200" s="94" t="s">
        <v>669</v>
      </c>
      <c r="I200" s="1"/>
    </row>
    <row r="201" spans="5:9">
      <c r="E201" s="130"/>
      <c r="F201" s="1"/>
      <c r="G201" s="1"/>
      <c r="H201" s="94" t="s">
        <v>670</v>
      </c>
      <c r="I201" s="1"/>
    </row>
    <row r="202" spans="5:9">
      <c r="E202" s="130"/>
      <c r="F202" s="1"/>
      <c r="G202" s="1"/>
      <c r="H202" s="94" t="s">
        <v>671</v>
      </c>
      <c r="I202" s="1"/>
    </row>
    <row r="203" spans="5:9">
      <c r="E203" s="130"/>
      <c r="F203" s="1"/>
      <c r="G203" s="1"/>
      <c r="H203" s="94" t="s">
        <v>529</v>
      </c>
      <c r="I203" s="1"/>
    </row>
    <row r="204" spans="5:9">
      <c r="E204" s="130"/>
      <c r="F204" s="1"/>
      <c r="G204" s="1"/>
      <c r="H204" s="94" t="s">
        <v>672</v>
      </c>
      <c r="I204" s="1"/>
    </row>
    <row r="205" spans="5:9">
      <c r="E205" s="130"/>
      <c r="F205" s="1"/>
      <c r="G205" s="1"/>
      <c r="H205" s="94" t="s">
        <v>673</v>
      </c>
      <c r="I205" s="1"/>
    </row>
    <row r="206" spans="5:9">
      <c r="E206" s="130"/>
      <c r="F206" s="1"/>
      <c r="G206" s="1"/>
      <c r="H206" s="94" t="s">
        <v>674</v>
      </c>
      <c r="I206" s="1"/>
    </row>
    <row r="207" spans="5:9">
      <c r="E207" s="130"/>
      <c r="F207" s="1"/>
      <c r="G207" s="1"/>
      <c r="H207" s="94" t="s">
        <v>675</v>
      </c>
      <c r="I207" s="1"/>
    </row>
    <row r="208" spans="5:9">
      <c r="E208" s="130"/>
      <c r="F208" s="1"/>
      <c r="G208" s="1"/>
      <c r="H208" s="94" t="s">
        <v>676</v>
      </c>
      <c r="I208" s="1"/>
    </row>
    <row r="209" spans="5:9">
      <c r="E209" s="130"/>
      <c r="F209" s="1"/>
      <c r="G209" s="1"/>
      <c r="H209" s="94" t="s">
        <v>677</v>
      </c>
      <c r="I209" s="1"/>
    </row>
    <row r="210" spans="5:9">
      <c r="E210" s="130"/>
      <c r="F210" s="1"/>
      <c r="G210" s="1"/>
      <c r="H210" s="94" t="s">
        <v>678</v>
      </c>
      <c r="I210" s="1"/>
    </row>
    <row r="211" spans="5:9">
      <c r="E211" s="130"/>
      <c r="F211" s="1"/>
      <c r="G211" s="1"/>
      <c r="H211" s="94" t="s">
        <v>679</v>
      </c>
      <c r="I211" s="1"/>
    </row>
    <row r="212" spans="5:9">
      <c r="E212" s="130"/>
      <c r="F212" s="1"/>
      <c r="G212" s="1"/>
      <c r="H212" s="94" t="s">
        <v>680</v>
      </c>
      <c r="I212" s="1"/>
    </row>
    <row r="213" spans="5:9">
      <c r="E213" s="130"/>
      <c r="F213" s="1"/>
      <c r="G213" s="1"/>
      <c r="H213" s="94" t="s">
        <v>681</v>
      </c>
      <c r="I213" s="1"/>
    </row>
    <row r="214" spans="5:9">
      <c r="E214" s="130"/>
      <c r="F214" s="1"/>
      <c r="G214" s="1"/>
      <c r="H214" s="94" t="s">
        <v>682</v>
      </c>
      <c r="I214" s="1"/>
    </row>
    <row r="215" spans="5:9">
      <c r="E215" s="130"/>
      <c r="F215" s="1"/>
      <c r="G215" s="1"/>
      <c r="H215" s="94" t="s">
        <v>683</v>
      </c>
      <c r="I215" s="1"/>
    </row>
    <row r="216" spans="5:9">
      <c r="E216" s="130"/>
      <c r="F216" s="1"/>
      <c r="G216" s="1"/>
      <c r="H216" s="94" t="s">
        <v>684</v>
      </c>
      <c r="I216" s="1"/>
    </row>
    <row r="217" spans="5:9">
      <c r="E217" s="130"/>
      <c r="F217" s="1"/>
      <c r="G217" s="1"/>
      <c r="H217" s="94" t="s">
        <v>685</v>
      </c>
      <c r="I217" s="1"/>
    </row>
    <row r="218" spans="5:9">
      <c r="E218" s="130"/>
      <c r="F218" s="1"/>
      <c r="G218" s="1"/>
      <c r="H218" s="94" t="s">
        <v>686</v>
      </c>
      <c r="I218" s="1"/>
    </row>
    <row r="219" spans="5:9">
      <c r="E219" s="130"/>
      <c r="F219" s="1"/>
      <c r="G219" s="1"/>
      <c r="H219" s="94" t="s">
        <v>687</v>
      </c>
      <c r="I219" s="1"/>
    </row>
    <row r="220" spans="5:9">
      <c r="E220" s="130"/>
      <c r="F220" s="1"/>
      <c r="G220" s="1"/>
      <c r="H220" s="94" t="s">
        <v>688</v>
      </c>
      <c r="I220" s="1"/>
    </row>
    <row r="221" spans="5:9">
      <c r="E221" s="130"/>
      <c r="F221" s="1"/>
      <c r="G221" s="1"/>
      <c r="H221" s="94" t="s">
        <v>689</v>
      </c>
      <c r="I221" s="1"/>
    </row>
    <row r="222" spans="5:9">
      <c r="E222" s="130"/>
      <c r="F222" s="1"/>
      <c r="G222" s="1"/>
      <c r="H222" s="94" t="s">
        <v>532</v>
      </c>
      <c r="I222" s="1"/>
    </row>
    <row r="223" spans="5:9">
      <c r="E223" s="130"/>
      <c r="F223" s="1"/>
      <c r="G223" s="1"/>
      <c r="H223" s="94" t="s">
        <v>690</v>
      </c>
      <c r="I223" s="1"/>
    </row>
    <row r="224" spans="5:9">
      <c r="E224" s="130"/>
      <c r="F224" s="1"/>
      <c r="G224" s="1"/>
      <c r="H224" s="94" t="s">
        <v>691</v>
      </c>
      <c r="I224" s="1"/>
    </row>
    <row r="225" spans="5:9">
      <c r="E225" s="130"/>
      <c r="F225" s="1"/>
      <c r="G225" s="1"/>
      <c r="H225" s="94" t="s">
        <v>692</v>
      </c>
      <c r="I225" s="1"/>
    </row>
    <row r="226" spans="5:9">
      <c r="E226" s="130"/>
      <c r="F226" s="1"/>
      <c r="G226" s="1"/>
      <c r="H226" s="94" t="s">
        <v>693</v>
      </c>
      <c r="I226" s="1"/>
    </row>
    <row r="227" spans="5:9">
      <c r="E227" s="130"/>
      <c r="F227" s="1"/>
      <c r="G227" s="1"/>
      <c r="H227" s="94" t="s">
        <v>694</v>
      </c>
      <c r="I227" s="1"/>
    </row>
    <row r="228" spans="5:9">
      <c r="E228" s="130"/>
      <c r="F228" s="1"/>
      <c r="G228" s="1"/>
      <c r="H228" s="94" t="s">
        <v>695</v>
      </c>
      <c r="I228" s="1"/>
    </row>
    <row r="229" spans="5:9">
      <c r="E229" s="130"/>
      <c r="F229" s="1"/>
      <c r="G229" s="1"/>
      <c r="H229" s="94" t="s">
        <v>696</v>
      </c>
      <c r="I229" s="1"/>
    </row>
    <row r="230" spans="5:9">
      <c r="E230" s="130"/>
      <c r="F230" s="1"/>
      <c r="G230" s="1"/>
      <c r="H230" s="94" t="s">
        <v>697</v>
      </c>
      <c r="I230" s="1"/>
    </row>
    <row r="231" spans="5:9">
      <c r="E231" s="130"/>
      <c r="F231" s="1"/>
      <c r="G231" s="1"/>
      <c r="H231" s="94" t="s">
        <v>698</v>
      </c>
      <c r="I231" s="1"/>
    </row>
    <row r="232" spans="5:9">
      <c r="E232" s="130"/>
      <c r="F232" s="1"/>
      <c r="G232" s="1"/>
      <c r="H232" s="94" t="s">
        <v>699</v>
      </c>
      <c r="I232" s="1"/>
    </row>
    <row r="233" spans="5:9">
      <c r="E233" s="130"/>
      <c r="F233" s="1"/>
      <c r="G233" s="1"/>
      <c r="H233" s="94" t="s">
        <v>700</v>
      </c>
      <c r="I233" s="1"/>
    </row>
    <row r="234" spans="5:9">
      <c r="E234" s="130"/>
      <c r="F234" s="1"/>
      <c r="G234" s="1"/>
      <c r="H234" s="94" t="s">
        <v>701</v>
      </c>
      <c r="I234" s="1"/>
    </row>
    <row r="235" spans="5:9">
      <c r="E235" s="130"/>
      <c r="F235" s="1"/>
      <c r="G235" s="1"/>
      <c r="H235" s="94" t="s">
        <v>702</v>
      </c>
      <c r="I235" s="1"/>
    </row>
    <row r="236" spans="5:9">
      <c r="E236" s="130"/>
      <c r="F236" s="1"/>
      <c r="G236" s="1"/>
      <c r="H236" s="94" t="s">
        <v>703</v>
      </c>
      <c r="I236" s="1"/>
    </row>
    <row r="237" spans="5:9">
      <c r="E237" s="130"/>
      <c r="F237" s="1"/>
      <c r="G237" s="1"/>
      <c r="H237" s="94" t="s">
        <v>704</v>
      </c>
      <c r="I237" s="1"/>
    </row>
    <row r="238" spans="5:9">
      <c r="E238" s="130"/>
      <c r="F238" s="1"/>
      <c r="G238" s="1"/>
      <c r="H238" s="94" t="s">
        <v>705</v>
      </c>
      <c r="I238" s="1"/>
    </row>
    <row r="239" spans="5:9">
      <c r="E239" s="130"/>
      <c r="F239" s="1"/>
      <c r="G239" s="1"/>
      <c r="H239" s="94" t="s">
        <v>706</v>
      </c>
      <c r="I239" s="1"/>
    </row>
    <row r="240" spans="5:9">
      <c r="E240" s="130"/>
      <c r="F240" s="1"/>
      <c r="G240" s="1"/>
      <c r="H240" s="94" t="s">
        <v>707</v>
      </c>
      <c r="I240" s="1"/>
    </row>
    <row r="241" spans="5:9">
      <c r="E241" s="130"/>
      <c r="F241" s="1"/>
      <c r="G241" s="1"/>
      <c r="H241" s="94" t="s">
        <v>708</v>
      </c>
      <c r="I241" s="1"/>
    </row>
    <row r="242" spans="5:9">
      <c r="E242" s="130"/>
      <c r="F242" s="1"/>
      <c r="G242" s="1"/>
      <c r="H242" s="94" t="s">
        <v>385</v>
      </c>
      <c r="I242" s="1"/>
    </row>
    <row r="243" spans="5:9">
      <c r="E243" s="130"/>
      <c r="F243" s="1"/>
      <c r="G243" s="1"/>
      <c r="H243" s="94" t="s">
        <v>709</v>
      </c>
      <c r="I243" s="1"/>
    </row>
    <row r="244" spans="5:9">
      <c r="E244" s="130"/>
      <c r="F244" s="1"/>
      <c r="G244" s="1"/>
      <c r="H244" s="94" t="s">
        <v>710</v>
      </c>
      <c r="I244" s="1"/>
    </row>
    <row r="245" spans="5:9">
      <c r="E245" s="130"/>
      <c r="F245" s="1"/>
      <c r="G245" s="1"/>
      <c r="H245" s="94" t="s">
        <v>711</v>
      </c>
      <c r="I245" s="1"/>
    </row>
    <row r="246" spans="5:9">
      <c r="E246" s="130"/>
      <c r="F246" s="1"/>
      <c r="G246" s="1"/>
      <c r="H246" s="94" t="s">
        <v>537</v>
      </c>
      <c r="I246" s="1"/>
    </row>
    <row r="247" spans="5:9">
      <c r="E247" s="130"/>
      <c r="F247" s="1"/>
      <c r="G247" s="1"/>
      <c r="H247" s="94" t="s">
        <v>712</v>
      </c>
      <c r="I247" s="1"/>
    </row>
    <row r="248" spans="5:9">
      <c r="E248" s="130"/>
      <c r="F248" s="1"/>
      <c r="G248" s="1"/>
      <c r="H248" s="94" t="s">
        <v>713</v>
      </c>
      <c r="I248" s="1"/>
    </row>
    <row r="249" spans="5:9">
      <c r="E249" s="130"/>
      <c r="F249" s="1"/>
      <c r="G249" s="1"/>
      <c r="H249" s="94" t="s">
        <v>714</v>
      </c>
      <c r="I249" s="1"/>
    </row>
    <row r="250" spans="5:9">
      <c r="E250" s="130"/>
      <c r="F250" s="1"/>
      <c r="G250" s="1"/>
      <c r="H250" s="94" t="s">
        <v>715</v>
      </c>
      <c r="I250" s="1"/>
    </row>
    <row r="251" spans="5:9">
      <c r="E251" s="130"/>
      <c r="F251" s="1"/>
      <c r="G251" s="1"/>
      <c r="H251" s="94" t="s">
        <v>716</v>
      </c>
      <c r="I251" s="1"/>
    </row>
    <row r="252" spans="5:9">
      <c r="E252" s="130"/>
      <c r="F252" s="1"/>
      <c r="G252" s="1"/>
      <c r="H252" s="94" t="s">
        <v>717</v>
      </c>
      <c r="I252" s="1"/>
    </row>
    <row r="253" spans="5:9">
      <c r="E253" s="130"/>
      <c r="F253" s="1"/>
      <c r="G253" s="1"/>
      <c r="H253" s="94" t="s">
        <v>718</v>
      </c>
      <c r="I253" s="1"/>
    </row>
    <row r="254" spans="5:9">
      <c r="E254" s="130"/>
      <c r="F254" s="1"/>
      <c r="G254" s="1"/>
      <c r="H254" s="94" t="s">
        <v>719</v>
      </c>
      <c r="I254" s="1"/>
    </row>
    <row r="255" spans="5:9">
      <c r="E255" s="130"/>
      <c r="F255" s="1"/>
      <c r="G255" s="1"/>
      <c r="H255" s="94" t="s">
        <v>720</v>
      </c>
      <c r="I255" s="1"/>
    </row>
    <row r="256" spans="5:9">
      <c r="E256" s="130"/>
      <c r="F256" s="1"/>
      <c r="G256" s="1"/>
      <c r="H256" s="94" t="s">
        <v>721</v>
      </c>
      <c r="I256" s="1"/>
    </row>
    <row r="257" spans="5:9">
      <c r="E257" s="130"/>
      <c r="F257" s="1"/>
      <c r="G257" s="1"/>
      <c r="H257" s="94" t="s">
        <v>722</v>
      </c>
      <c r="I257" s="1"/>
    </row>
    <row r="258" spans="5:9">
      <c r="E258" s="130"/>
      <c r="F258" s="1"/>
      <c r="G258" s="1"/>
      <c r="H258" s="94" t="s">
        <v>723</v>
      </c>
      <c r="I258" s="1"/>
    </row>
    <row r="259" spans="5:9">
      <c r="E259" s="130"/>
      <c r="F259" s="1"/>
      <c r="G259" s="1"/>
      <c r="H259" s="94" t="s">
        <v>724</v>
      </c>
      <c r="I259" s="1"/>
    </row>
    <row r="260" spans="5:9">
      <c r="E260" s="130"/>
      <c r="F260" s="1"/>
      <c r="G260" s="1"/>
      <c r="H260" s="94" t="s">
        <v>725</v>
      </c>
      <c r="I260" s="1"/>
    </row>
    <row r="261" spans="5:9">
      <c r="E261" s="130"/>
      <c r="F261" s="1"/>
      <c r="G261" s="1"/>
      <c r="H261" s="94" t="s">
        <v>726</v>
      </c>
      <c r="I261" s="1"/>
    </row>
    <row r="262" spans="5:9">
      <c r="E262" s="130"/>
      <c r="F262" s="1"/>
      <c r="G262" s="1"/>
      <c r="H262" s="94" t="s">
        <v>727</v>
      </c>
      <c r="I262" s="1"/>
    </row>
    <row r="263" spans="5:9">
      <c r="E263" s="130"/>
      <c r="F263" s="1"/>
      <c r="G263" s="1"/>
      <c r="H263" s="94" t="s">
        <v>728</v>
      </c>
      <c r="I263" s="1"/>
    </row>
    <row r="264" spans="5:9">
      <c r="E264" s="130"/>
      <c r="F264" s="1"/>
      <c r="G264" s="1"/>
      <c r="H264" s="94" t="s">
        <v>729</v>
      </c>
      <c r="I264" s="1"/>
    </row>
    <row r="265" spans="5:9">
      <c r="E265" s="130"/>
      <c r="F265" s="1"/>
      <c r="G265" s="1"/>
      <c r="H265" s="94" t="s">
        <v>730</v>
      </c>
      <c r="I265" s="1"/>
    </row>
    <row r="266" spans="5:9">
      <c r="E266" s="130"/>
      <c r="F266" s="1"/>
      <c r="G266" s="1"/>
      <c r="H266" s="94" t="s">
        <v>731</v>
      </c>
      <c r="I266" s="1"/>
    </row>
    <row r="267" spans="5:9">
      <c r="E267" s="130"/>
      <c r="F267" s="1"/>
      <c r="G267" s="1"/>
      <c r="H267" s="94" t="s">
        <v>732</v>
      </c>
      <c r="I267" s="1"/>
    </row>
    <row r="268" spans="5:9">
      <c r="E268" s="130"/>
      <c r="F268" s="1"/>
      <c r="G268" s="1"/>
      <c r="H268" s="94" t="s">
        <v>733</v>
      </c>
      <c r="I268" s="1"/>
    </row>
    <row r="269" spans="5:9">
      <c r="E269" s="130"/>
      <c r="F269" s="1"/>
      <c r="G269" s="1"/>
      <c r="H269" s="94" t="s">
        <v>734</v>
      </c>
      <c r="I269" s="1"/>
    </row>
    <row r="270" spans="5:9">
      <c r="E270" s="130"/>
      <c r="F270" s="1"/>
      <c r="G270" s="1"/>
      <c r="H270" s="94" t="s">
        <v>735</v>
      </c>
      <c r="I270" s="1"/>
    </row>
    <row r="271" spans="5:9">
      <c r="E271" s="130"/>
      <c r="F271" s="1"/>
      <c r="G271" s="1"/>
      <c r="H271" s="94" t="s">
        <v>736</v>
      </c>
      <c r="I271" s="1"/>
    </row>
    <row r="272" spans="5:9">
      <c r="E272" s="130"/>
      <c r="F272" s="1"/>
      <c r="G272" s="1"/>
      <c r="H272" s="94" t="s">
        <v>737</v>
      </c>
      <c r="I272" s="1"/>
    </row>
    <row r="273" spans="5:9">
      <c r="E273" s="130"/>
      <c r="F273" s="1"/>
      <c r="G273" s="1"/>
      <c r="H273" s="94" t="s">
        <v>738</v>
      </c>
      <c r="I273" s="1"/>
    </row>
    <row r="274" spans="5:9">
      <c r="E274" s="130"/>
      <c r="F274" s="1"/>
      <c r="G274" s="1"/>
      <c r="H274" s="94" t="s">
        <v>739</v>
      </c>
      <c r="I274" s="1"/>
    </row>
    <row r="275" spans="5:9">
      <c r="E275" s="130"/>
      <c r="F275" s="1"/>
      <c r="G275" s="1"/>
      <c r="H275" s="94" t="s">
        <v>740</v>
      </c>
      <c r="I275" s="1"/>
    </row>
    <row r="276" spans="5:9">
      <c r="E276" s="130"/>
      <c r="F276" s="1"/>
      <c r="G276" s="1"/>
      <c r="H276" s="94" t="s">
        <v>741</v>
      </c>
      <c r="I276" s="1"/>
    </row>
    <row r="277" spans="5:9">
      <c r="E277" s="130"/>
      <c r="F277" s="1"/>
      <c r="G277" s="1"/>
      <c r="H277" s="94" t="s">
        <v>742</v>
      </c>
      <c r="I277" s="1"/>
    </row>
    <row r="278" spans="5:9">
      <c r="E278" s="130"/>
      <c r="F278" s="1"/>
      <c r="G278" s="1"/>
      <c r="H278" s="94" t="s">
        <v>743</v>
      </c>
      <c r="I278" s="1"/>
    </row>
    <row r="279" spans="5:9">
      <c r="E279" s="130"/>
      <c r="F279" s="1"/>
      <c r="G279" s="1"/>
      <c r="H279" s="94" t="s">
        <v>744</v>
      </c>
      <c r="I279" s="1"/>
    </row>
    <row r="280" spans="5:9">
      <c r="E280" s="130"/>
      <c r="F280" s="1"/>
      <c r="G280" s="1"/>
      <c r="H280" s="94" t="s">
        <v>745</v>
      </c>
      <c r="I280" s="1"/>
    </row>
    <row r="281" spans="5:9">
      <c r="E281" s="130"/>
      <c r="F281" s="1"/>
      <c r="G281" s="1"/>
      <c r="H281" s="94" t="s">
        <v>746</v>
      </c>
      <c r="I281" s="1"/>
    </row>
    <row r="282" spans="5:9">
      <c r="E282" s="130"/>
      <c r="F282" s="1"/>
      <c r="G282" s="1"/>
      <c r="H282" s="94" t="s">
        <v>747</v>
      </c>
      <c r="I282" s="1"/>
    </row>
    <row r="283" spans="5:9">
      <c r="E283" s="130"/>
      <c r="F283" s="1"/>
      <c r="G283" s="1"/>
      <c r="H283" s="94" t="s">
        <v>539</v>
      </c>
      <c r="I283" s="1"/>
    </row>
    <row r="284" spans="5:9">
      <c r="E284" s="130"/>
      <c r="F284" s="1"/>
      <c r="G284" s="1"/>
      <c r="H284" s="94" t="s">
        <v>748</v>
      </c>
      <c r="I284" s="1"/>
    </row>
    <row r="285" spans="5:9">
      <c r="E285" s="130"/>
      <c r="F285" s="1"/>
      <c r="G285" s="1"/>
      <c r="H285" s="94" t="s">
        <v>749</v>
      </c>
      <c r="I285" s="1"/>
    </row>
    <row r="286" spans="5:9">
      <c r="E286" s="130"/>
      <c r="F286" s="1"/>
      <c r="G286" s="1"/>
      <c r="H286" s="94" t="s">
        <v>750</v>
      </c>
      <c r="I286" s="1"/>
    </row>
    <row r="287" spans="5:9">
      <c r="E287" s="130"/>
      <c r="F287" s="1"/>
      <c r="G287" s="1"/>
      <c r="H287" s="94" t="s">
        <v>751</v>
      </c>
      <c r="I287" s="1"/>
    </row>
    <row r="288" spans="5:9">
      <c r="E288" s="130"/>
      <c r="F288" s="1"/>
      <c r="G288" s="1"/>
      <c r="H288" s="94" t="s">
        <v>752</v>
      </c>
      <c r="I288" s="1"/>
    </row>
    <row r="289" spans="5:9">
      <c r="E289" s="130"/>
      <c r="F289" s="1"/>
      <c r="G289" s="1"/>
      <c r="H289" s="94" t="s">
        <v>753</v>
      </c>
      <c r="I289" s="1"/>
    </row>
    <row r="290" spans="5:9">
      <c r="E290" s="130"/>
      <c r="F290" s="1"/>
      <c r="G290" s="1"/>
      <c r="H290" s="94" t="s">
        <v>754</v>
      </c>
      <c r="I290" s="1"/>
    </row>
    <row r="291" spans="5:9">
      <c r="E291" s="130"/>
      <c r="F291" s="1"/>
      <c r="G291" s="1"/>
      <c r="H291" s="94" t="s">
        <v>755</v>
      </c>
      <c r="I291" s="1"/>
    </row>
    <row r="292" spans="5:9">
      <c r="E292" s="130"/>
      <c r="F292" s="1"/>
      <c r="G292" s="1"/>
      <c r="H292" s="94" t="s">
        <v>756</v>
      </c>
      <c r="I292" s="1"/>
    </row>
    <row r="293" spans="5:9">
      <c r="E293" s="130"/>
      <c r="F293" s="1"/>
      <c r="G293" s="1"/>
      <c r="H293" s="94" t="s">
        <v>757</v>
      </c>
      <c r="I293" s="1"/>
    </row>
    <row r="294" spans="5:9">
      <c r="E294" s="130"/>
      <c r="F294" s="1"/>
      <c r="G294" s="1"/>
      <c r="H294" s="94" t="s">
        <v>758</v>
      </c>
      <c r="I294" s="1"/>
    </row>
    <row r="295" spans="5:9">
      <c r="E295" s="130"/>
      <c r="F295" s="1"/>
      <c r="G295" s="1"/>
      <c r="H295" s="94" t="s">
        <v>759</v>
      </c>
      <c r="I295" s="1"/>
    </row>
    <row r="296" spans="5:9">
      <c r="E296" s="130"/>
      <c r="F296" s="1"/>
      <c r="G296" s="1"/>
      <c r="H296" s="94" t="s">
        <v>760</v>
      </c>
      <c r="I296" s="1"/>
    </row>
    <row r="297" spans="5:9">
      <c r="E297" s="130"/>
      <c r="F297" s="1"/>
      <c r="G297" s="1"/>
      <c r="H297" s="94" t="s">
        <v>761</v>
      </c>
      <c r="I297" s="1"/>
    </row>
    <row r="298" spans="5:9">
      <c r="E298" s="130"/>
      <c r="F298" s="1"/>
      <c r="G298" s="1"/>
      <c r="H298" s="94" t="s">
        <v>762</v>
      </c>
      <c r="I298" s="1"/>
    </row>
    <row r="299" spans="5:9">
      <c r="E299" s="130"/>
      <c r="F299" s="1"/>
      <c r="G299" s="1"/>
      <c r="H299" s="94" t="s">
        <v>763</v>
      </c>
      <c r="I299" s="1"/>
    </row>
    <row r="300" spans="5:9">
      <c r="E300" s="130"/>
      <c r="F300" s="1"/>
      <c r="G300" s="1"/>
      <c r="H300" s="94" t="s">
        <v>764</v>
      </c>
      <c r="I300" s="1"/>
    </row>
    <row r="301" spans="5:9">
      <c r="E301" s="130"/>
      <c r="F301" s="1"/>
      <c r="G301" s="1"/>
      <c r="H301" s="94" t="s">
        <v>765</v>
      </c>
      <c r="I301" s="1"/>
    </row>
    <row r="302" spans="5:9">
      <c r="E302" s="130"/>
      <c r="F302" s="1"/>
      <c r="G302" s="1"/>
      <c r="H302" s="94" t="s">
        <v>766</v>
      </c>
      <c r="I302" s="1"/>
    </row>
    <row r="303" spans="5:9">
      <c r="E303" s="130"/>
      <c r="F303" s="1"/>
      <c r="G303" s="1"/>
      <c r="H303" s="94" t="s">
        <v>767</v>
      </c>
      <c r="I303" s="1"/>
    </row>
    <row r="304" spans="5:9">
      <c r="E304" s="130"/>
      <c r="F304" s="1"/>
      <c r="G304" s="1"/>
      <c r="H304" s="94" t="s">
        <v>768</v>
      </c>
      <c r="I304" s="1"/>
    </row>
    <row r="305" spans="5:9">
      <c r="E305" s="130"/>
      <c r="F305" s="1"/>
      <c r="G305" s="1"/>
      <c r="H305" s="94" t="s">
        <v>769</v>
      </c>
      <c r="I305" s="1"/>
    </row>
    <row r="306" spans="5:9">
      <c r="E306" s="130"/>
      <c r="F306" s="1"/>
      <c r="G306" s="1"/>
      <c r="H306" s="94" t="s">
        <v>770</v>
      </c>
      <c r="I306" s="1"/>
    </row>
    <row r="307" spans="5:9">
      <c r="E307" s="130"/>
      <c r="F307" s="1"/>
      <c r="G307" s="1"/>
      <c r="H307" s="94" t="s">
        <v>771</v>
      </c>
      <c r="I307" s="1"/>
    </row>
    <row r="308" spans="5:9">
      <c r="E308" s="130"/>
      <c r="F308" s="1"/>
      <c r="G308" s="1"/>
      <c r="H308" s="94" t="s">
        <v>772</v>
      </c>
      <c r="I308" s="1"/>
    </row>
    <row r="309" spans="5:9">
      <c r="E309" s="130"/>
      <c r="F309" s="1"/>
      <c r="G309" s="1"/>
      <c r="H309" s="94" t="s">
        <v>773</v>
      </c>
      <c r="I309" s="1"/>
    </row>
    <row r="310" spans="5:9">
      <c r="E310" s="130"/>
      <c r="F310" s="1"/>
      <c r="G310" s="1"/>
      <c r="H310" s="94" t="s">
        <v>543</v>
      </c>
      <c r="I310" s="1"/>
    </row>
    <row r="311" spans="5:9">
      <c r="E311" s="130"/>
      <c r="F311" s="1"/>
      <c r="G311" s="1"/>
      <c r="H311" s="94" t="s">
        <v>774</v>
      </c>
      <c r="I311" s="1"/>
    </row>
    <row r="312" spans="5:9">
      <c r="E312" s="130"/>
      <c r="F312" s="1"/>
      <c r="G312" s="1"/>
      <c r="H312" s="94" t="s">
        <v>775</v>
      </c>
      <c r="I312" s="1"/>
    </row>
    <row r="313" spans="5:9">
      <c r="E313" s="130"/>
      <c r="F313" s="1"/>
      <c r="G313" s="1"/>
      <c r="H313" s="94" t="s">
        <v>776</v>
      </c>
      <c r="I313" s="1"/>
    </row>
    <row r="314" spans="5:9">
      <c r="E314" s="130"/>
      <c r="F314" s="1"/>
      <c r="G314" s="1"/>
      <c r="H314" s="94" t="s">
        <v>777</v>
      </c>
      <c r="I314" s="1"/>
    </row>
    <row r="315" spans="5:9">
      <c r="E315" s="130"/>
      <c r="F315" s="1"/>
      <c r="G315" s="1"/>
      <c r="H315" s="94" t="s">
        <v>778</v>
      </c>
      <c r="I315" s="1"/>
    </row>
    <row r="316" spans="5:9">
      <c r="E316" s="130"/>
      <c r="F316" s="1"/>
      <c r="G316" s="1"/>
      <c r="H316" s="94" t="s">
        <v>372</v>
      </c>
      <c r="I316" s="1"/>
    </row>
    <row r="317" spans="5:9">
      <c r="E317" s="130"/>
      <c r="F317" s="1"/>
      <c r="G317" s="1"/>
      <c r="H317" s="94" t="s">
        <v>779</v>
      </c>
      <c r="I317" s="1"/>
    </row>
    <row r="318" spans="5:9">
      <c r="E318" s="130"/>
      <c r="F318" s="1"/>
      <c r="G318" s="1"/>
      <c r="H318" s="94" t="s">
        <v>780</v>
      </c>
      <c r="I318" s="1"/>
    </row>
    <row r="319" spans="5:9">
      <c r="E319" s="130"/>
      <c r="F319" s="1"/>
      <c r="G319" s="1"/>
      <c r="H319" s="94" t="s">
        <v>781</v>
      </c>
      <c r="I319" s="1"/>
    </row>
    <row r="320" spans="5:9">
      <c r="E320" s="130"/>
      <c r="F320" s="1"/>
      <c r="G320" s="1"/>
      <c r="H320" s="94" t="s">
        <v>782</v>
      </c>
      <c r="I320" s="1"/>
    </row>
    <row r="321" spans="5:9">
      <c r="E321" s="130"/>
      <c r="F321" s="1"/>
      <c r="G321" s="1"/>
      <c r="H321" s="94" t="s">
        <v>783</v>
      </c>
      <c r="I321" s="1"/>
    </row>
    <row r="322" spans="5:9">
      <c r="E322" s="130"/>
      <c r="F322" s="1"/>
      <c r="G322" s="1"/>
      <c r="H322" s="94" t="s">
        <v>784</v>
      </c>
      <c r="I322" s="1"/>
    </row>
    <row r="323" spans="5:9">
      <c r="E323" s="130"/>
      <c r="F323" s="1"/>
      <c r="G323" s="1"/>
      <c r="H323" s="94" t="s">
        <v>785</v>
      </c>
      <c r="I323" s="1"/>
    </row>
    <row r="324" spans="5:9">
      <c r="E324" s="130"/>
      <c r="F324" s="1"/>
      <c r="G324" s="1"/>
      <c r="H324" s="94" t="s">
        <v>786</v>
      </c>
      <c r="I324" s="1"/>
    </row>
    <row r="325" spans="5:9">
      <c r="E325" s="130"/>
      <c r="F325" s="1"/>
      <c r="G325" s="1"/>
      <c r="H325" s="94" t="s">
        <v>787</v>
      </c>
      <c r="I325" s="1"/>
    </row>
    <row r="326" spans="5:9">
      <c r="E326" s="130"/>
      <c r="F326" s="1"/>
      <c r="G326" s="1"/>
      <c r="H326" s="94" t="s">
        <v>788</v>
      </c>
      <c r="I326" s="1"/>
    </row>
    <row r="327" spans="5:9">
      <c r="E327" s="130"/>
      <c r="F327" s="1"/>
      <c r="G327" s="1"/>
      <c r="H327" s="94" t="s">
        <v>789</v>
      </c>
      <c r="I327" s="1"/>
    </row>
    <row r="328" spans="5:9">
      <c r="E328" s="130"/>
      <c r="F328" s="1"/>
      <c r="G328" s="1"/>
      <c r="H328" s="94" t="s">
        <v>790</v>
      </c>
      <c r="I328" s="1"/>
    </row>
    <row r="329" spans="5:9">
      <c r="E329" s="130"/>
      <c r="F329" s="1"/>
      <c r="G329" s="1"/>
      <c r="H329" s="94" t="s">
        <v>791</v>
      </c>
      <c r="I329" s="1"/>
    </row>
    <row r="330" spans="5:9">
      <c r="E330" s="130"/>
      <c r="F330" s="1"/>
      <c r="G330" s="1"/>
      <c r="H330" s="94" t="s">
        <v>792</v>
      </c>
      <c r="I330" s="1"/>
    </row>
    <row r="331" spans="5:9">
      <c r="E331" s="130"/>
      <c r="F331" s="1"/>
      <c r="G331" s="1"/>
      <c r="H331" s="94" t="s">
        <v>793</v>
      </c>
      <c r="I331" s="1"/>
    </row>
    <row r="332" spans="5:9">
      <c r="E332" s="130"/>
      <c r="F332" s="1"/>
      <c r="G332" s="1"/>
      <c r="H332" s="94" t="s">
        <v>794</v>
      </c>
      <c r="I332" s="1"/>
    </row>
    <row r="333" spans="5:9">
      <c r="E333" s="130"/>
      <c r="F333" s="1"/>
      <c r="G333" s="1"/>
      <c r="H333" s="94" t="s">
        <v>795</v>
      </c>
      <c r="I333" s="1"/>
    </row>
    <row r="334" spans="5:9">
      <c r="E334" s="130"/>
      <c r="F334" s="1"/>
      <c r="G334" s="1"/>
      <c r="H334" s="94" t="s">
        <v>796</v>
      </c>
      <c r="I334" s="1"/>
    </row>
    <row r="335" spans="5:9">
      <c r="E335" s="130"/>
      <c r="F335" s="1"/>
      <c r="G335" s="1"/>
      <c r="H335" s="94" t="s">
        <v>797</v>
      </c>
      <c r="I335" s="1"/>
    </row>
    <row r="336" spans="5:9">
      <c r="E336" s="130"/>
      <c r="F336" s="1"/>
      <c r="G336" s="1"/>
      <c r="H336" s="94" t="s">
        <v>798</v>
      </c>
      <c r="I336" s="1"/>
    </row>
    <row r="337" spans="5:9">
      <c r="E337" s="130"/>
      <c r="F337" s="1"/>
      <c r="G337" s="1"/>
      <c r="H337" s="94" t="s">
        <v>799</v>
      </c>
      <c r="I337" s="1"/>
    </row>
    <row r="338" spans="5:9">
      <c r="E338" s="130"/>
      <c r="F338" s="1"/>
      <c r="G338" s="1"/>
      <c r="H338" s="94" t="s">
        <v>392</v>
      </c>
      <c r="I338" s="1"/>
    </row>
    <row r="339" spans="5:9">
      <c r="E339" s="130"/>
      <c r="F339" s="1"/>
      <c r="G339" s="1"/>
      <c r="H339" s="94" t="s">
        <v>800</v>
      </c>
      <c r="I339" s="1"/>
    </row>
    <row r="340" spans="5:9">
      <c r="E340" s="130"/>
      <c r="F340" s="1"/>
      <c r="G340" s="1"/>
      <c r="H340" s="94" t="s">
        <v>801</v>
      </c>
      <c r="I340" s="1"/>
    </row>
    <row r="341" spans="5:9">
      <c r="E341" s="130"/>
      <c r="F341" s="1"/>
      <c r="G341" s="1"/>
      <c r="H341" s="94" t="s">
        <v>384</v>
      </c>
      <c r="I341" s="1"/>
    </row>
    <row r="342" spans="5:9">
      <c r="E342" s="130"/>
      <c r="F342" s="1"/>
      <c r="G342" s="1"/>
      <c r="H342" s="94" t="s">
        <v>548</v>
      </c>
      <c r="I342" s="1"/>
    </row>
    <row r="343" spans="5:9">
      <c r="E343" s="130"/>
      <c r="F343" s="1"/>
      <c r="G343" s="1"/>
      <c r="H343" s="94" t="s">
        <v>802</v>
      </c>
      <c r="I343" s="1"/>
    </row>
    <row r="344" spans="5:9">
      <c r="E344" s="130"/>
      <c r="F344" s="1"/>
      <c r="G344" s="1"/>
      <c r="H344" s="94" t="s">
        <v>803</v>
      </c>
      <c r="I344" s="1"/>
    </row>
    <row r="345" spans="5:9">
      <c r="E345" s="130"/>
      <c r="F345" s="1"/>
      <c r="G345" s="1"/>
      <c r="H345" s="94" t="s">
        <v>804</v>
      </c>
      <c r="I345" s="1"/>
    </row>
    <row r="346" spans="5:9">
      <c r="E346" s="130"/>
      <c r="F346" s="1"/>
      <c r="G346" s="1"/>
      <c r="H346" s="94" t="s">
        <v>805</v>
      </c>
      <c r="I346" s="1"/>
    </row>
    <row r="347" spans="5:9">
      <c r="E347" s="130"/>
      <c r="F347" s="1"/>
      <c r="G347" s="1"/>
      <c r="H347" s="94" t="s">
        <v>806</v>
      </c>
      <c r="I347" s="1"/>
    </row>
    <row r="348" spans="5:9">
      <c r="E348" s="130"/>
      <c r="F348" s="1"/>
      <c r="G348" s="1"/>
      <c r="H348" s="94" t="s">
        <v>807</v>
      </c>
      <c r="I348" s="1"/>
    </row>
    <row r="349" spans="5:9">
      <c r="E349" s="130"/>
      <c r="F349" s="1"/>
      <c r="G349" s="1"/>
      <c r="H349" s="94" t="s">
        <v>808</v>
      </c>
      <c r="I349" s="1"/>
    </row>
    <row r="350" spans="5:9">
      <c r="E350" s="130"/>
      <c r="F350" s="1"/>
      <c r="G350" s="1"/>
      <c r="H350" s="94" t="s">
        <v>809</v>
      </c>
      <c r="I350" s="1"/>
    </row>
    <row r="351" spans="5:9">
      <c r="E351" s="130"/>
      <c r="F351" s="1"/>
      <c r="G351" s="1"/>
      <c r="H351" s="94" t="s">
        <v>810</v>
      </c>
      <c r="I351" s="1"/>
    </row>
    <row r="352" spans="5:9">
      <c r="E352" s="130"/>
      <c r="F352" s="1"/>
      <c r="G352" s="1"/>
      <c r="H352" s="94" t="s">
        <v>554</v>
      </c>
      <c r="I352" s="1"/>
    </row>
    <row r="353" spans="5:9">
      <c r="E353" s="130"/>
      <c r="F353" s="1"/>
      <c r="G353" s="1"/>
      <c r="H353" s="94" t="s">
        <v>811</v>
      </c>
      <c r="I353" s="1"/>
    </row>
    <row r="354" spans="5:9">
      <c r="E354" s="130"/>
      <c r="F354" s="1"/>
      <c r="G354" s="1"/>
      <c r="H354" s="94" t="s">
        <v>812</v>
      </c>
      <c r="I354" s="1"/>
    </row>
    <row r="355" spans="5:9">
      <c r="E355" s="130"/>
      <c r="F355" s="1"/>
      <c r="G355" s="1"/>
      <c r="H355" s="94" t="s">
        <v>813</v>
      </c>
      <c r="I355" s="1"/>
    </row>
    <row r="356" spans="5:9">
      <c r="E356" s="130"/>
      <c r="F356" s="1"/>
      <c r="G356" s="1"/>
      <c r="H356" s="94" t="s">
        <v>814</v>
      </c>
      <c r="I356" s="1"/>
    </row>
    <row r="357" spans="5:9">
      <c r="E357" s="130"/>
      <c r="F357" s="1"/>
      <c r="G357" s="1"/>
      <c r="H357" s="94" t="s">
        <v>815</v>
      </c>
      <c r="I357" s="1"/>
    </row>
    <row r="358" spans="5:9">
      <c r="E358" s="130"/>
      <c r="F358" s="1"/>
      <c r="G358" s="1"/>
      <c r="H358" s="94" t="s">
        <v>816</v>
      </c>
      <c r="I358" s="1"/>
    </row>
    <row r="359" spans="5:9">
      <c r="E359" s="130"/>
      <c r="F359" s="1"/>
      <c r="G359" s="1"/>
      <c r="H359" s="94" t="s">
        <v>817</v>
      </c>
      <c r="I359" s="1"/>
    </row>
    <row r="360" spans="5:9">
      <c r="E360" s="130"/>
      <c r="F360" s="1"/>
      <c r="G360" s="1"/>
      <c r="H360" s="94" t="s">
        <v>558</v>
      </c>
      <c r="I360" s="1"/>
    </row>
    <row r="361" spans="5:9">
      <c r="E361" s="130"/>
      <c r="F361" s="1"/>
      <c r="G361" s="1"/>
      <c r="H361" s="94" t="s">
        <v>818</v>
      </c>
      <c r="I361" s="1"/>
    </row>
    <row r="362" spans="5:9">
      <c r="E362" s="130"/>
      <c r="F362" s="1"/>
      <c r="G362" s="1"/>
      <c r="H362" s="94" t="s">
        <v>370</v>
      </c>
      <c r="I362" s="1"/>
    </row>
    <row r="363" spans="5:9">
      <c r="E363" s="130"/>
      <c r="F363" s="1"/>
      <c r="G363" s="1"/>
      <c r="H363" s="94" t="s">
        <v>819</v>
      </c>
      <c r="I363" s="1"/>
    </row>
    <row r="364" spans="5:9">
      <c r="E364" s="130"/>
      <c r="F364" s="1"/>
      <c r="G364" s="1"/>
      <c r="H364" s="94" t="s">
        <v>820</v>
      </c>
      <c r="I364" s="1"/>
    </row>
    <row r="365" spans="5:9">
      <c r="E365" s="130"/>
      <c r="F365" s="1"/>
      <c r="G365" s="1"/>
      <c r="H365" s="94" t="s">
        <v>821</v>
      </c>
      <c r="I365" s="1"/>
    </row>
    <row r="366" spans="5:9">
      <c r="E366" s="130"/>
      <c r="F366" s="1"/>
      <c r="G366" s="1"/>
      <c r="H366" s="94" t="s">
        <v>822</v>
      </c>
      <c r="I366" s="1"/>
    </row>
    <row r="367" spans="5:9">
      <c r="E367" s="130"/>
      <c r="F367" s="1"/>
      <c r="G367" s="1"/>
      <c r="H367" s="94" t="s">
        <v>823</v>
      </c>
      <c r="I367" s="1"/>
    </row>
    <row r="368" spans="5:9">
      <c r="E368" s="130"/>
      <c r="F368" s="1"/>
      <c r="G368" s="1"/>
      <c r="H368" s="94" t="s">
        <v>824</v>
      </c>
      <c r="I368" s="1"/>
    </row>
    <row r="369" spans="5:9">
      <c r="E369" s="130"/>
      <c r="F369" s="1"/>
      <c r="G369" s="1"/>
      <c r="H369" s="94" t="s">
        <v>825</v>
      </c>
      <c r="I369" s="1"/>
    </row>
    <row r="370" spans="5:9">
      <c r="E370" s="130"/>
      <c r="F370" s="1"/>
      <c r="G370" s="1"/>
      <c r="H370" s="94" t="s">
        <v>826</v>
      </c>
      <c r="I370" s="1"/>
    </row>
    <row r="371" spans="5:9">
      <c r="E371" s="130"/>
      <c r="F371" s="1"/>
      <c r="G371" s="1"/>
      <c r="H371" s="94" t="s">
        <v>827</v>
      </c>
      <c r="I371" s="1"/>
    </row>
    <row r="372" spans="5:9">
      <c r="E372" s="130"/>
      <c r="F372" s="1"/>
      <c r="G372" s="1"/>
      <c r="H372" s="94" t="s">
        <v>828</v>
      </c>
      <c r="I372" s="1"/>
    </row>
    <row r="373" spans="5:9">
      <c r="E373" s="130"/>
      <c r="F373" s="1"/>
      <c r="G373" s="1"/>
      <c r="H373" s="94" t="s">
        <v>829</v>
      </c>
      <c r="I373" s="1"/>
    </row>
    <row r="374" spans="5:9">
      <c r="E374" s="130"/>
      <c r="F374" s="1"/>
      <c r="G374" s="1"/>
      <c r="H374" s="94" t="s">
        <v>830</v>
      </c>
      <c r="I374" s="1"/>
    </row>
    <row r="375" spans="5:9">
      <c r="E375" s="130"/>
      <c r="F375" s="1"/>
      <c r="G375" s="1"/>
      <c r="H375" s="94" t="s">
        <v>831</v>
      </c>
      <c r="I375" s="1"/>
    </row>
    <row r="376" spans="5:9">
      <c r="E376" s="130"/>
      <c r="F376" s="130"/>
      <c r="G376" s="130"/>
      <c r="H376" s="130"/>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700-000000000000}">
      <formula1>$H$30:$H$375</formula1>
    </dataValidation>
    <dataValidation type="list" allowBlank="1" showInputMessage="1" showErrorMessage="1" sqref="G5:G26" xr:uid="{00000000-0002-0000-0700-000001000000}">
      <formula1>$G$30:$G$85</formula1>
    </dataValidation>
    <dataValidation type="list" allowBlank="1" showInputMessage="1" showErrorMessage="1" sqref="F5:F26" xr:uid="{00000000-0002-0000-0700-000002000000}">
      <formula1>$F$30:$F$45</formula1>
    </dataValidation>
    <dataValidation type="list" allowBlank="1" showInputMessage="1" showErrorMessage="1" sqref="I5:I26" xr:uid="{00000000-0002-0000-0700-000003000000}">
      <formula1>$B$31:$B$36</formula1>
    </dataValidation>
    <dataValidation type="list" allowBlank="1" showInputMessage="1" showErrorMessage="1" sqref="J5:J26" xr:uid="{00000000-0002-0000-0700-000004000000}">
      <formula1>$C$31:$C$36</formula1>
    </dataValidation>
    <dataValidation type="list" allowBlank="1" showInputMessage="1" showErrorMessage="1" sqref="J27" xr:uid="{00000000-0002-0000-0700-000005000000}">
      <formula1>#REF!</formula1>
    </dataValidation>
    <dataValidation type="list" allowBlank="1" showInputMessage="1" showErrorMessage="1" sqref="I27" xr:uid="{00000000-0002-0000-07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1231-0752-4125-AAA4-59BB70B293D6}">
  <sheetPr>
    <pageSetUpPr fitToPage="1"/>
  </sheetPr>
  <dimension ref="B1:O43"/>
  <sheetViews>
    <sheetView showGridLines="0" topLeftCell="A7" zoomScaleNormal="100" workbookViewId="0">
      <selection activeCell="F11" sqref="F11"/>
    </sheetView>
  </sheetViews>
  <sheetFormatPr defaultColWidth="11.42578125" defaultRowHeight="15"/>
  <cols>
    <col min="1" max="1" width="2.42578125" customWidth="1"/>
    <col min="2" max="2" width="55" customWidth="1"/>
    <col min="3" max="3" width="35.42578125" customWidth="1"/>
    <col min="4" max="4" width="20.28515625" style="151" customWidth="1"/>
    <col min="5" max="5" width="24.140625" style="151" customWidth="1"/>
    <col min="6" max="6" width="26.28515625" style="150" customWidth="1"/>
    <col min="7" max="7" width="37" style="149" customWidth="1"/>
    <col min="8" max="8" width="33.28515625" customWidth="1"/>
  </cols>
  <sheetData>
    <row r="1" spans="2:15" s="100" customFormat="1" ht="23.65" customHeight="1">
      <c r="B1" s="506" t="s">
        <v>861</v>
      </c>
      <c r="C1" s="507"/>
      <c r="D1" s="507"/>
      <c r="E1" s="507"/>
      <c r="F1" s="507"/>
      <c r="G1" s="507"/>
      <c r="H1" s="507"/>
      <c r="I1" s="507"/>
      <c r="J1" s="507"/>
      <c r="K1" s="507"/>
      <c r="L1" s="507"/>
      <c r="M1" s="507"/>
      <c r="N1" s="507"/>
      <c r="O1" s="507"/>
    </row>
    <row r="2" spans="2:15" s="100" customFormat="1" ht="27.6" customHeight="1">
      <c r="B2" s="503" t="s">
        <v>862</v>
      </c>
      <c r="C2" s="503"/>
      <c r="D2" s="503"/>
      <c r="E2" s="503"/>
      <c r="F2" s="503"/>
      <c r="G2" s="503"/>
      <c r="H2" s="503"/>
      <c r="I2" s="503"/>
      <c r="J2" s="503"/>
      <c r="K2" s="503"/>
      <c r="L2" s="503"/>
      <c r="M2" s="503"/>
      <c r="N2" s="503"/>
      <c r="O2" s="503"/>
    </row>
    <row r="3" spans="2:15" ht="32.25" customHeight="1">
      <c r="B3" s="482" t="s">
        <v>863</v>
      </c>
      <c r="C3" s="482"/>
      <c r="D3" s="482"/>
      <c r="E3" s="482"/>
      <c r="F3" s="482"/>
      <c r="G3" s="482"/>
      <c r="H3" s="482"/>
      <c r="I3" s="161"/>
    </row>
    <row r="4" spans="2:15">
      <c r="B4" s="482" t="s">
        <v>864</v>
      </c>
      <c r="C4" s="482"/>
      <c r="D4" s="171"/>
      <c r="E4" s="171"/>
      <c r="F4" s="169"/>
      <c r="G4" s="168"/>
      <c r="H4" s="167"/>
      <c r="I4" s="161"/>
      <c r="J4" s="161"/>
    </row>
    <row r="5" spans="2:15">
      <c r="B5" s="482" t="s">
        <v>865</v>
      </c>
      <c r="C5" s="482"/>
      <c r="D5" s="170">
        <f>((COUNTIFS(F8:F37,"PUBLICADO EN PLAZO"))+COUNTIF(F8:F37,"PUBLICADO FUERA DE PLAZO"))/29</f>
        <v>3.4482758620689655E-2</v>
      </c>
      <c r="E5" s="170"/>
      <c r="F5" s="169"/>
      <c r="G5" s="168"/>
      <c r="H5" s="167"/>
      <c r="I5" s="161"/>
      <c r="J5" s="161"/>
    </row>
    <row r="6" spans="2:15" ht="15.75" thickBot="1">
      <c r="B6" s="166"/>
      <c r="C6" s="166"/>
      <c r="D6" s="165"/>
      <c r="E6" s="165"/>
      <c r="F6" s="164"/>
      <c r="G6" s="163"/>
      <c r="H6" s="162"/>
      <c r="I6" s="161"/>
      <c r="J6" s="161"/>
      <c r="K6" s="161"/>
      <c r="L6" s="161"/>
    </row>
    <row r="7" spans="2:15" ht="69" customHeight="1" thickBot="1">
      <c r="B7" s="524" t="s">
        <v>866</v>
      </c>
      <c r="C7" s="525"/>
      <c r="D7" s="271" t="s">
        <v>867</v>
      </c>
      <c r="E7" s="271" t="s">
        <v>868</v>
      </c>
      <c r="F7" s="271" t="s">
        <v>869</v>
      </c>
      <c r="G7" s="271" t="s">
        <v>870</v>
      </c>
      <c r="H7" s="272" t="s">
        <v>871</v>
      </c>
    </row>
    <row r="8" spans="2:15" ht="45" customHeight="1">
      <c r="B8" s="526" t="s">
        <v>872</v>
      </c>
      <c r="C8" s="527"/>
      <c r="D8" s="273">
        <v>45397</v>
      </c>
      <c r="E8" s="268"/>
      <c r="F8" s="268"/>
      <c r="G8" s="269"/>
      <c r="H8" s="270"/>
    </row>
    <row r="9" spans="2:15" ht="43.5" customHeight="1">
      <c r="B9" s="522" t="s">
        <v>873</v>
      </c>
      <c r="C9" s="523"/>
      <c r="D9" s="274">
        <v>45397</v>
      </c>
      <c r="E9" s="156"/>
      <c r="F9" s="156"/>
      <c r="G9" s="157"/>
      <c r="H9" s="264"/>
    </row>
    <row r="10" spans="2:15" ht="76.150000000000006" customHeight="1">
      <c r="B10" s="522" t="s">
        <v>874</v>
      </c>
      <c r="C10" s="523"/>
      <c r="D10" s="274">
        <v>45397</v>
      </c>
      <c r="E10" s="156"/>
      <c r="F10" s="156"/>
      <c r="G10" s="157"/>
      <c r="H10" s="264"/>
    </row>
    <row r="11" spans="2:15" ht="46.5" customHeight="1">
      <c r="B11" s="522" t="s">
        <v>875</v>
      </c>
      <c r="C11" s="523"/>
      <c r="D11" s="274">
        <v>45397</v>
      </c>
      <c r="E11" s="156"/>
      <c r="F11" s="156"/>
      <c r="G11" s="157"/>
      <c r="H11" s="264"/>
    </row>
    <row r="12" spans="2:15" ht="52.5" customHeight="1">
      <c r="B12" s="522" t="s">
        <v>876</v>
      </c>
      <c r="C12" s="523"/>
      <c r="D12" s="274">
        <v>45397</v>
      </c>
      <c r="E12" s="156"/>
      <c r="F12" s="156"/>
      <c r="G12" s="157"/>
      <c r="H12" s="264"/>
    </row>
    <row r="13" spans="2:15" ht="63" customHeight="1">
      <c r="B13" s="522" t="s">
        <v>877</v>
      </c>
      <c r="C13" s="523"/>
      <c r="D13" s="274">
        <v>45397</v>
      </c>
      <c r="E13" s="156"/>
      <c r="F13" s="160"/>
      <c r="G13" s="157"/>
      <c r="H13" s="264"/>
    </row>
    <row r="14" spans="2:15" ht="57.4" customHeight="1">
      <c r="B14" s="522" t="s">
        <v>878</v>
      </c>
      <c r="C14" s="523"/>
      <c r="D14" s="274">
        <v>45397</v>
      </c>
      <c r="E14" s="156"/>
      <c r="F14" s="160"/>
      <c r="G14" s="159"/>
      <c r="H14" s="264"/>
    </row>
    <row r="15" spans="2:15" ht="107.65" customHeight="1">
      <c r="B15" s="522" t="s">
        <v>879</v>
      </c>
      <c r="C15" s="523"/>
      <c r="D15" s="274">
        <v>45397</v>
      </c>
      <c r="E15" s="156"/>
      <c r="F15" s="156"/>
      <c r="G15" s="157"/>
      <c r="H15" s="264"/>
    </row>
    <row r="16" spans="2:15" ht="35.1" customHeight="1">
      <c r="B16" s="518" t="s">
        <v>880</v>
      </c>
      <c r="C16" s="254" t="s">
        <v>881</v>
      </c>
      <c r="D16" s="274">
        <v>45460</v>
      </c>
      <c r="E16" s="156"/>
      <c r="F16" s="156"/>
      <c r="G16" s="157"/>
      <c r="H16" s="264"/>
    </row>
    <row r="17" spans="2:8" ht="35.1" customHeight="1">
      <c r="B17" s="532"/>
      <c r="C17" s="258" t="s">
        <v>882</v>
      </c>
      <c r="D17" s="274">
        <v>45460</v>
      </c>
      <c r="E17" s="156"/>
      <c r="F17" s="156"/>
      <c r="G17" s="157"/>
      <c r="H17" s="264"/>
    </row>
    <row r="18" spans="2:8" ht="35.1" customHeight="1">
      <c r="B18" s="532"/>
      <c r="C18" s="258" t="s">
        <v>883</v>
      </c>
      <c r="D18" s="274">
        <v>45460</v>
      </c>
      <c r="E18" s="156"/>
      <c r="F18" s="156"/>
      <c r="G18" s="157"/>
      <c r="H18" s="264"/>
    </row>
    <row r="19" spans="2:8" ht="35.1" customHeight="1">
      <c r="B19" s="532"/>
      <c r="C19" s="258" t="s">
        <v>884</v>
      </c>
      <c r="D19" s="274">
        <v>45460</v>
      </c>
      <c r="E19" s="156"/>
      <c r="F19" s="156"/>
      <c r="G19" s="157"/>
      <c r="H19" s="264"/>
    </row>
    <row r="20" spans="2:8" ht="35.1" customHeight="1">
      <c r="B20" s="520"/>
      <c r="C20" s="258" t="s">
        <v>885</v>
      </c>
      <c r="D20" s="274">
        <v>45460</v>
      </c>
      <c r="E20" s="156"/>
      <c r="F20" s="156"/>
      <c r="G20" s="157"/>
      <c r="H20" s="264"/>
    </row>
    <row r="21" spans="2:8" ht="33" customHeight="1">
      <c r="B21" s="533" t="s">
        <v>886</v>
      </c>
      <c r="C21" s="258" t="s">
        <v>887</v>
      </c>
      <c r="D21" s="274">
        <v>45337</v>
      </c>
      <c r="E21" s="156">
        <v>45350</v>
      </c>
      <c r="F21" s="156" t="s">
        <v>888</v>
      </c>
      <c r="G21" s="357" t="s">
        <v>889</v>
      </c>
      <c r="H21" s="264"/>
    </row>
    <row r="22" spans="2:8" ht="33" customHeight="1">
      <c r="B22" s="533"/>
      <c r="C22" s="258" t="s">
        <v>890</v>
      </c>
      <c r="D22" s="274">
        <v>45366</v>
      </c>
      <c r="E22" s="156"/>
      <c r="F22" s="156"/>
      <c r="G22" s="157"/>
      <c r="H22" s="264"/>
    </row>
    <row r="23" spans="2:8" ht="33" customHeight="1">
      <c r="B23" s="533"/>
      <c r="C23" s="258" t="s">
        <v>891</v>
      </c>
      <c r="D23" s="274">
        <v>45397</v>
      </c>
      <c r="E23" s="156"/>
      <c r="F23" s="156"/>
      <c r="G23" s="157"/>
      <c r="H23" s="264"/>
    </row>
    <row r="24" spans="2:8" ht="33" customHeight="1">
      <c r="B24" s="533"/>
      <c r="C24" s="258" t="s">
        <v>892</v>
      </c>
      <c r="D24" s="274">
        <v>45427</v>
      </c>
      <c r="E24" s="156" t="s">
        <v>43</v>
      </c>
      <c r="F24" s="156"/>
      <c r="G24" s="157"/>
      <c r="H24" s="264"/>
    </row>
    <row r="25" spans="2:8" ht="33" customHeight="1">
      <c r="B25" s="533"/>
      <c r="C25" s="258" t="s">
        <v>893</v>
      </c>
      <c r="D25" s="274">
        <v>45460</v>
      </c>
      <c r="E25" s="156"/>
      <c r="F25" s="156"/>
      <c r="G25" s="157"/>
      <c r="H25" s="264"/>
    </row>
    <row r="26" spans="2:8" ht="33" customHeight="1">
      <c r="B26" s="533"/>
      <c r="C26" s="258" t="s">
        <v>894</v>
      </c>
      <c r="D26" s="274">
        <v>45488</v>
      </c>
      <c r="E26" s="156"/>
      <c r="F26" s="156"/>
      <c r="G26" s="157"/>
      <c r="H26" s="264"/>
    </row>
    <row r="27" spans="2:8" ht="33" customHeight="1">
      <c r="B27" s="533"/>
      <c r="C27" s="258" t="s">
        <v>895</v>
      </c>
      <c r="D27" s="274">
        <v>45520</v>
      </c>
      <c r="E27" s="156"/>
      <c r="F27" s="156"/>
      <c r="G27" s="157"/>
      <c r="H27" s="264"/>
    </row>
    <row r="28" spans="2:8" ht="33" customHeight="1">
      <c r="B28" s="533"/>
      <c r="C28" s="258" t="s">
        <v>896</v>
      </c>
      <c r="D28" s="274">
        <v>45551</v>
      </c>
      <c r="E28" s="156"/>
      <c r="F28" s="156"/>
      <c r="G28" s="157"/>
      <c r="H28" s="264"/>
    </row>
    <row r="29" spans="2:8" ht="33" customHeight="1">
      <c r="B29" s="533"/>
      <c r="C29" s="258" t="s">
        <v>897</v>
      </c>
      <c r="D29" s="274">
        <v>45580</v>
      </c>
      <c r="E29" s="156"/>
      <c r="F29" s="156"/>
      <c r="G29" s="157"/>
      <c r="H29" s="264"/>
    </row>
    <row r="30" spans="2:8" ht="33" customHeight="1">
      <c r="B30" s="533"/>
      <c r="C30" s="258" t="s">
        <v>898</v>
      </c>
      <c r="D30" s="274">
        <v>45611</v>
      </c>
      <c r="E30" s="156"/>
      <c r="F30" s="156"/>
      <c r="G30" s="157"/>
      <c r="H30" s="264"/>
    </row>
    <row r="31" spans="2:8" ht="33" customHeight="1">
      <c r="B31" s="533"/>
      <c r="C31" s="258" t="s">
        <v>899</v>
      </c>
      <c r="D31" s="274">
        <v>45642</v>
      </c>
      <c r="E31" s="156"/>
      <c r="F31" s="156"/>
      <c r="G31" s="155"/>
      <c r="H31" s="264"/>
    </row>
    <row r="32" spans="2:8" ht="33" customHeight="1">
      <c r="B32" s="533"/>
      <c r="C32" s="258" t="s">
        <v>900</v>
      </c>
      <c r="D32" s="274">
        <v>45672</v>
      </c>
      <c r="E32" s="156"/>
      <c r="F32" s="156"/>
      <c r="G32" s="155"/>
      <c r="H32" s="264"/>
    </row>
    <row r="33" spans="2:8" ht="42.6" customHeight="1">
      <c r="B33" s="518" t="s">
        <v>901</v>
      </c>
      <c r="C33" s="519"/>
      <c r="D33" s="516">
        <v>45519</v>
      </c>
      <c r="E33" s="156"/>
      <c r="F33" s="156"/>
      <c r="G33" s="155"/>
      <c r="H33" s="264"/>
    </row>
    <row r="34" spans="2:8" ht="42.6" customHeight="1">
      <c r="B34" s="520"/>
      <c r="C34" s="521"/>
      <c r="D34" s="517"/>
      <c r="E34" s="156"/>
      <c r="F34" s="156"/>
      <c r="G34" s="157"/>
      <c r="H34" s="264"/>
    </row>
    <row r="35" spans="2:8" ht="42.6" customHeight="1">
      <c r="B35" s="528" t="s">
        <v>902</v>
      </c>
      <c r="C35" s="529"/>
      <c r="D35" s="274">
        <v>45884</v>
      </c>
      <c r="E35" s="156"/>
      <c r="F35" s="156"/>
      <c r="G35" s="155"/>
      <c r="H35" s="264"/>
    </row>
    <row r="36" spans="2:8" ht="42.6" customHeight="1">
      <c r="B36" s="518" t="s">
        <v>903</v>
      </c>
      <c r="C36" s="519"/>
      <c r="D36" s="516">
        <v>45884</v>
      </c>
      <c r="E36" s="156"/>
      <c r="F36" s="156"/>
      <c r="G36" s="155"/>
      <c r="H36" s="264"/>
    </row>
    <row r="37" spans="2:8" ht="42.6" customHeight="1">
      <c r="B37" s="520"/>
      <c r="C37" s="521"/>
      <c r="D37" s="517"/>
      <c r="E37" s="156"/>
      <c r="F37" s="156"/>
      <c r="G37" s="155"/>
      <c r="H37" s="264"/>
    </row>
    <row r="38" spans="2:8" ht="69.400000000000006" customHeight="1">
      <c r="B38" s="530" t="s">
        <v>904</v>
      </c>
      <c r="C38" s="531"/>
      <c r="D38" s="275">
        <v>45747</v>
      </c>
      <c r="E38" s="265"/>
      <c r="F38" s="265"/>
      <c r="G38" s="266"/>
      <c r="H38" s="267"/>
    </row>
    <row r="39" spans="2:8" ht="14.65" customHeight="1">
      <c r="F39" s="154"/>
      <c r="G39" s="147"/>
      <c r="H39" s="153"/>
    </row>
    <row r="41" spans="2:8">
      <c r="F41" s="152" t="s">
        <v>905</v>
      </c>
    </row>
    <row r="42" spans="2:8">
      <c r="F42" s="152" t="s">
        <v>888</v>
      </c>
    </row>
    <row r="43" spans="2:8">
      <c r="F43" s="152" t="s">
        <v>906</v>
      </c>
    </row>
  </sheetData>
  <mergeCells count="22">
    <mergeCell ref="B38:C38"/>
    <mergeCell ref="B14:C14"/>
    <mergeCell ref="B15:C15"/>
    <mergeCell ref="B16:B20"/>
    <mergeCell ref="B21:B32"/>
    <mergeCell ref="B33:C34"/>
    <mergeCell ref="D33:D34"/>
    <mergeCell ref="B36:C37"/>
    <mergeCell ref="D36:D37"/>
    <mergeCell ref="B1:O1"/>
    <mergeCell ref="B2:O2"/>
    <mergeCell ref="B11:C11"/>
    <mergeCell ref="B12:C12"/>
    <mergeCell ref="B13:C13"/>
    <mergeCell ref="B3:H3"/>
    <mergeCell ref="B4:C4"/>
    <mergeCell ref="B5:C5"/>
    <mergeCell ref="B7:C7"/>
    <mergeCell ref="B8:C8"/>
    <mergeCell ref="B9:C9"/>
    <mergeCell ref="B10:C10"/>
    <mergeCell ref="B35:C35"/>
  </mergeCells>
  <dataValidations count="1">
    <dataValidation type="list" allowBlank="1" showInputMessage="1" showErrorMessage="1" sqref="F8:F38" xr:uid="{B262282E-824B-46E6-B0E3-61EE86213FFE}">
      <formula1>$F$41:$F$43</formula1>
    </dataValidation>
  </dataValidations>
  <hyperlinks>
    <hyperlink ref="G21" r:id="rId1" xr:uid="{5AD4DFEA-116B-43AF-B352-7580FE88DD4A}"/>
  </hyperlinks>
  <pageMargins left="0.7" right="0.7" top="0.75" bottom="0.75" header="0.3" footer="0.3"/>
  <pageSetup scale="28"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7"/>
  <sheetViews>
    <sheetView showGridLines="0" zoomScale="80" zoomScaleNormal="80" workbookViewId="0">
      <selection activeCell="F7" sqref="F7:G7"/>
    </sheetView>
  </sheetViews>
  <sheetFormatPr defaultColWidth="11.42578125" defaultRowHeight="11.25"/>
  <cols>
    <col min="1" max="1" width="3.28515625" style="78" customWidth="1"/>
    <col min="2" max="2" width="47.85546875" style="78" customWidth="1"/>
    <col min="3" max="3" width="45.28515625" style="78" customWidth="1"/>
    <col min="4" max="4" width="22.85546875" style="78" customWidth="1"/>
    <col min="5" max="5" width="18.28515625" style="78" customWidth="1"/>
    <col min="6" max="6" width="24.7109375" style="78" customWidth="1"/>
    <col min="7" max="7" width="37.7109375" style="78" customWidth="1"/>
    <col min="8" max="16384" width="11.42578125" style="78"/>
  </cols>
  <sheetData>
    <row r="1" spans="2:10" ht="24" customHeight="1">
      <c r="B1" s="397" t="s">
        <v>907</v>
      </c>
      <c r="C1" s="397"/>
      <c r="D1" s="397"/>
      <c r="E1" s="397"/>
      <c r="F1" s="397"/>
      <c r="G1" s="397"/>
    </row>
    <row r="2" spans="2:10" ht="24" customHeight="1">
      <c r="B2" s="539" t="s">
        <v>908</v>
      </c>
      <c r="C2" s="539"/>
      <c r="D2" s="539"/>
      <c r="E2" s="539"/>
      <c r="F2" s="539"/>
      <c r="G2" s="539"/>
    </row>
    <row r="3" spans="2:10" ht="25.5" customHeight="1">
      <c r="B3" s="537" t="s">
        <v>909</v>
      </c>
      <c r="C3" s="537"/>
      <c r="D3" s="537"/>
      <c r="E3" s="537"/>
      <c r="F3" s="537"/>
      <c r="G3" s="537"/>
    </row>
    <row r="4" spans="2:10" ht="24" customHeight="1">
      <c r="B4" s="131" t="s">
        <v>910</v>
      </c>
      <c r="C4" s="131" t="s">
        <v>911</v>
      </c>
      <c r="D4" s="131" t="s">
        <v>912</v>
      </c>
      <c r="E4" s="131" t="s">
        <v>913</v>
      </c>
      <c r="F4" s="538" t="s">
        <v>914</v>
      </c>
      <c r="G4" s="538"/>
    </row>
    <row r="5" spans="2:10" ht="123" customHeight="1">
      <c r="B5" s="139" t="s">
        <v>915</v>
      </c>
      <c r="C5" s="250" t="s">
        <v>916</v>
      </c>
      <c r="D5" s="89"/>
      <c r="E5" s="132"/>
      <c r="F5" s="535"/>
      <c r="G5" s="535"/>
    </row>
    <row r="6" spans="2:10" ht="102" customHeight="1">
      <c r="B6" s="139" t="s">
        <v>917</v>
      </c>
      <c r="C6" s="258" t="s">
        <v>918</v>
      </c>
      <c r="D6" s="133"/>
      <c r="E6" s="132"/>
      <c r="F6" s="535"/>
      <c r="G6" s="535"/>
    </row>
    <row r="7" spans="2:10" ht="87" customHeight="1">
      <c r="B7" s="139" t="s">
        <v>919</v>
      </c>
      <c r="C7" s="250" t="s">
        <v>920</v>
      </c>
      <c r="D7" s="140"/>
      <c r="E7" s="132"/>
      <c r="F7" s="535"/>
      <c r="G7" s="535"/>
    </row>
    <row r="8" spans="2:10" ht="17.649999999999999" customHeight="1">
      <c r="B8" s="536" t="s">
        <v>921</v>
      </c>
      <c r="C8" s="536"/>
      <c r="D8" s="536"/>
      <c r="E8" s="536"/>
      <c r="F8" s="536"/>
    </row>
    <row r="9" spans="2:10" ht="25.5" customHeight="1">
      <c r="B9" s="537" t="s">
        <v>922</v>
      </c>
      <c r="C9" s="537"/>
      <c r="D9" s="537"/>
      <c r="E9" s="537"/>
      <c r="F9" s="537"/>
      <c r="G9" s="537"/>
    </row>
    <row r="10" spans="2:10" ht="24" customHeight="1">
      <c r="B10" s="131" t="s">
        <v>923</v>
      </c>
      <c r="C10" s="131" t="s">
        <v>911</v>
      </c>
      <c r="D10" s="131" t="s">
        <v>924</v>
      </c>
      <c r="E10" s="131" t="s">
        <v>912</v>
      </c>
      <c r="F10" s="131" t="s">
        <v>913</v>
      </c>
      <c r="G10" s="131" t="s">
        <v>925</v>
      </c>
    </row>
    <row r="11" spans="2:10" ht="52.15" customHeight="1">
      <c r="B11" s="276" t="s">
        <v>926</v>
      </c>
      <c r="C11" s="258" t="s">
        <v>927</v>
      </c>
      <c r="D11" s="277" t="s">
        <v>928</v>
      </c>
      <c r="E11" s="137"/>
      <c r="F11" s="138"/>
      <c r="G11" s="79"/>
      <c r="H11" s="534"/>
      <c r="I11" s="534"/>
      <c r="J11" s="534"/>
    </row>
    <row r="12" spans="2:10" ht="52.15" customHeight="1">
      <c r="B12" s="276" t="s">
        <v>929</v>
      </c>
      <c r="C12" s="228" t="s">
        <v>930</v>
      </c>
      <c r="D12" s="277" t="s">
        <v>928</v>
      </c>
      <c r="E12" s="137"/>
      <c r="F12" s="138"/>
      <c r="G12" s="79"/>
      <c r="I12" s="146"/>
    </row>
    <row r="13" spans="2:10" ht="18" customHeight="1">
      <c r="B13" s="141"/>
      <c r="C13" s="142"/>
      <c r="D13" s="143"/>
      <c r="E13" s="144"/>
      <c r="F13" s="145"/>
      <c r="G13" s="134"/>
    </row>
    <row r="14" spans="2:10" ht="24.6" customHeight="1">
      <c r="B14" s="537" t="s">
        <v>931</v>
      </c>
      <c r="C14" s="537"/>
      <c r="D14" s="537"/>
      <c r="E14" s="537"/>
      <c r="F14" s="537"/>
      <c r="G14" s="537"/>
    </row>
    <row r="15" spans="2:10" ht="40.15" customHeight="1">
      <c r="B15" s="131" t="s">
        <v>923</v>
      </c>
      <c r="C15" s="131" t="s">
        <v>911</v>
      </c>
      <c r="D15" s="131" t="s">
        <v>924</v>
      </c>
      <c r="E15" s="131" t="s">
        <v>912</v>
      </c>
      <c r="F15" s="131" t="s">
        <v>913</v>
      </c>
      <c r="G15" s="131" t="s">
        <v>925</v>
      </c>
    </row>
    <row r="16" spans="2:10" ht="86.1" customHeight="1">
      <c r="B16" s="240" t="s">
        <v>932</v>
      </c>
      <c r="C16" s="240" t="s">
        <v>933</v>
      </c>
      <c r="D16" s="251" t="s">
        <v>934</v>
      </c>
      <c r="E16" s="135"/>
      <c r="F16" s="136"/>
      <c r="G16" s="80"/>
    </row>
    <row r="17" spans="2:7" ht="97.15" customHeight="1">
      <c r="B17" s="228" t="s">
        <v>935</v>
      </c>
      <c r="C17" s="240" t="s">
        <v>936</v>
      </c>
      <c r="D17" s="251" t="s">
        <v>937</v>
      </c>
      <c r="E17" s="137"/>
      <c r="F17" s="138"/>
      <c r="G17" s="79"/>
    </row>
  </sheetData>
  <mergeCells count="11">
    <mergeCell ref="F6:G6"/>
    <mergeCell ref="B1:G1"/>
    <mergeCell ref="B3:G3"/>
    <mergeCell ref="F4:G4"/>
    <mergeCell ref="F5:G5"/>
    <mergeCell ref="B2:G2"/>
    <mergeCell ref="H11:J11"/>
    <mergeCell ref="F7:G7"/>
    <mergeCell ref="B8:F8"/>
    <mergeCell ref="B9:G9"/>
    <mergeCell ref="B14:G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E7EA9-B82B-4C36-9069-676B41AFD6ED}"/>
</file>

<file path=customXml/itemProps2.xml><?xml version="1.0" encoding="utf-8"?>
<ds:datastoreItem xmlns:ds="http://schemas.openxmlformats.org/officeDocument/2006/customXml" ds:itemID="{8F232992-18BA-4FF8-A473-7069B4A70481}"/>
</file>

<file path=customXml/itemProps3.xml><?xml version="1.0" encoding="utf-8"?>
<ds:datastoreItem xmlns:ds="http://schemas.openxmlformats.org/officeDocument/2006/customXml" ds:itemID="{29B5B269-D2BA-4F1B-A69B-F12934DE28D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Vania Donoso</cp:lastModifiedBy>
  <cp:revision/>
  <dcterms:created xsi:type="dcterms:W3CDTF">2017-03-04T23:12:32Z</dcterms:created>
  <dcterms:modified xsi:type="dcterms:W3CDTF">2024-04-15T19:16:46Z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